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imuraandrei\FTP (нове)\БЮДЖЕТ 2025\До проєкту бюджету 2025рік\проект бюджета на 2025рік\"/>
    </mc:Choice>
  </mc:AlternateContent>
  <bookViews>
    <workbookView xWindow="0" yWindow="0" windowWidth="20490" windowHeight="7650"/>
  </bookViews>
  <sheets>
    <sheet name="Лист1" sheetId="1" r:id="rId1"/>
  </sheets>
  <definedNames>
    <definedName name="_Hlk110941591" localSheetId="0">Лист1!$E$29</definedName>
    <definedName name="_xlnm._FilterDatabase" localSheetId="0" hidden="1">Лист1!$A$9:$J$64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G48" i="1"/>
  <c r="G49" i="1"/>
  <c r="G50" i="1"/>
  <c r="G51" i="1"/>
  <c r="G52" i="1"/>
  <c r="H11" i="1" l="1"/>
  <c r="I11" i="1"/>
  <c r="J11" i="1"/>
  <c r="G61" i="1" l="1"/>
  <c r="G60" i="1"/>
  <c r="H30" i="1"/>
  <c r="G35" i="1"/>
  <c r="G36" i="1"/>
  <c r="G37" i="1"/>
  <c r="G38" i="1"/>
  <c r="G39" i="1"/>
  <c r="G40" i="1"/>
  <c r="G12" i="1" l="1"/>
  <c r="G24" i="1"/>
  <c r="J41" i="1" l="1"/>
  <c r="I41" i="1"/>
  <c r="G45" i="1"/>
  <c r="J54" i="1" l="1"/>
  <c r="I54" i="1"/>
  <c r="H54" i="1"/>
  <c r="G57" i="1"/>
  <c r="G27" i="1" l="1"/>
  <c r="G63" i="1" l="1"/>
  <c r="G14" i="1"/>
  <c r="G18" i="1" l="1"/>
  <c r="G29" i="1" l="1"/>
  <c r="G26" i="1" l="1"/>
  <c r="G53" i="1" l="1"/>
  <c r="G15" i="1"/>
  <c r="G21" i="1" l="1"/>
  <c r="G20" i="1"/>
  <c r="G44" i="1" l="1"/>
  <c r="G43" i="1"/>
  <c r="G59" i="1" l="1"/>
  <c r="G58" i="1"/>
  <c r="G62" i="1" l="1"/>
  <c r="G56" i="1"/>
  <c r="G55" i="1"/>
  <c r="G47" i="1"/>
  <c r="G46" i="1"/>
  <c r="G42" i="1"/>
  <c r="G34" i="1"/>
  <c r="G33" i="1"/>
  <c r="G32" i="1"/>
  <c r="G31" i="1"/>
  <c r="G25" i="1"/>
  <c r="G23" i="1"/>
  <c r="G41" i="1" l="1"/>
  <c r="G30" i="1"/>
  <c r="G54" i="1"/>
  <c r="G19" i="1"/>
  <c r="G17" i="1"/>
  <c r="G16" i="1"/>
  <c r="G13" i="1"/>
  <c r="G11" i="1" l="1"/>
  <c r="H64" i="1"/>
  <c r="I30" i="1"/>
  <c r="I64" i="1" s="1"/>
  <c r="J39" i="1"/>
  <c r="J30" i="1" s="1"/>
  <c r="J64" i="1" l="1"/>
  <c r="G64" i="1" l="1"/>
</calcChain>
</file>

<file path=xl/sharedStrings.xml><?xml version="1.0" encoding="utf-8"?>
<sst xmlns="http://schemas.openxmlformats.org/spreadsheetml/2006/main" count="306" uniqueCount="172">
  <si>
    <t>Додаток 7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</si>
  <si>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</si>
  <si>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</si>
  <si>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</si>
  <si>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</si>
  <si>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</si>
  <si>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</si>
  <si>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</si>
  <si>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</si>
  <si>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</si>
  <si>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</si>
  <si>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</si>
  <si>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</si>
  <si>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</si>
  <si>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</si>
  <si>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Шалигинська селищна рада</t>
  </si>
  <si>
    <t>0112113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</si>
  <si>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</si>
  <si>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</si>
  <si>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</si>
  <si>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>Рішення сесії від 20.10.2020року</t>
  </si>
  <si>
    <t>3032</t>
  </si>
  <si>
    <t>1070</t>
  </si>
  <si>
    <t>Надання пільг окремим категоріям громадян з оплати послуг зв`язку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</si>
  <si>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</si>
  <si>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</si>
  <si>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</si>
  <si>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</si>
  <si>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Рішення сесії від 20.10.2020 року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</si>
  <si>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</si>
  <si>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</si>
  <si>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</si>
  <si>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</si>
  <si>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соціального захисту окремих категорій населення на 2021-2025 роки в Шалигинській селищній територіальній громаді</t>
  </si>
  <si>
    <t>0114082</t>
  </si>
  <si>
    <t>4082</t>
  </si>
  <si>
    <t>0829</t>
  </si>
  <si>
    <t>Інші заходи в галузі культури і мистецтва</t>
  </si>
  <si>
    <t>Організація та проведення державних та місцевих святвідзначення знаменитих та пам'ятних дат, визначних історичних подій, інших заходів на 2020-2025 роки на території Шалигинської селищної територіальної громади</t>
  </si>
  <si>
    <t>Рішення сесії від 10.12.2019року</t>
  </si>
  <si>
    <t>0116030</t>
  </si>
  <si>
    <t>6030</t>
  </si>
  <si>
    <t>0620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</si>
  <si>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</si>
  <si>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</si>
  <si>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</si>
  <si>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</si>
  <si>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</si>
  <si>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0117370</t>
  </si>
  <si>
    <t>7370</t>
  </si>
  <si>
    <t>0490</t>
  </si>
  <si>
    <t>Реалізація інших заходів щодо соціально-економічного розвитку територій</t>
  </si>
  <si>
    <t>0320</t>
  </si>
  <si>
    <t>Заходи із запобігання та ліквідації надзвичайних ситуацій та наслідків стихійного лиха</t>
  </si>
  <si>
    <t>Програма захисту населення і територій від надзвичайних ситуацій техногенного та природнього характеру, забезпечення пожежної безпеки Шалигинської селищної ради на 2021-2025 роки</t>
  </si>
  <si>
    <t>0600000</t>
  </si>
  <si>
    <t>Вiддiл освiти, молодi та спорту Шалигинської селищної ради</t>
  </si>
  <si>
    <t>0611010</t>
  </si>
  <si>
    <t>0910</t>
  </si>
  <si>
    <t>Надання дошкільної освіти</t>
  </si>
  <si>
    <t>Програма розвитку освіти на 2021-2025 роки в Шалигинській селищній територіальній громаді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</si>
  <si>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</si>
  <si>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</si>
  <si>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</si>
  <si>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</si>
  <si>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Рішення сесії від 20.10.2020 року.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</si>
  <si>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</si>
  <si>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</si>
  <si>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</si>
  <si>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</si>
  <si>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оздоровлення та відпочинку дітей та учнівської молоді на 2021-2025 роки в Шалигинській селищній територіальній громаді</t>
  </si>
  <si>
    <t>0615061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</si>
  <si>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</si>
  <si>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</si>
  <si>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</si>
  <si>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на 2021-2025 роки в Шалигинській селищній територіальній громаді</t>
  </si>
  <si>
    <t>1200000</t>
  </si>
  <si>
    <t>1213210</t>
  </si>
  <si>
    <t>3210</t>
  </si>
  <si>
    <t>1050</t>
  </si>
  <si>
    <t>Організація та проведення громадських робіт</t>
  </si>
  <si>
    <t>Програма організації громадських та інших робіт тимчасового характеру на території Шалигинської селищної ради на 2021-2025 роки.</t>
  </si>
  <si>
    <t>1216013</t>
  </si>
  <si>
    <t>6013</t>
  </si>
  <si>
    <t>Забезпечення діяльності водопровідно-каналізаційного господарства</t>
  </si>
  <si>
    <t>Програма підтримки комунального підприємства «Турбота» Шалигинської селищної ради на 2021-2025 роки</t>
  </si>
  <si>
    <t>Програма розвитку житлово-комунального господарства та благоустрою населених пунктів Шалигинської селищної ради на 2021-2025 роки</t>
  </si>
  <si>
    <t>1216030</t>
  </si>
  <si>
    <t>Програма поховання невідомих та безрідних громадян на території Шалигинської селищної територіальної громади на 2021-2025 роки</t>
  </si>
  <si>
    <t>Програма поводження з відходами на території Шалигинської селищної ради на 2021- 2025 роки</t>
  </si>
  <si>
    <t>3700000</t>
  </si>
  <si>
    <t>3719770</t>
  </si>
  <si>
    <t>9770</t>
  </si>
  <si>
    <t>0180</t>
  </si>
  <si>
    <t>Інші субвенції з місцевого бюджету</t>
  </si>
  <si>
    <t>Програма соціального захисту окремих категорій населення на 2021-2025 роки в Шалигинській селищній територіальної громаді</t>
  </si>
  <si>
    <t xml:space="preserve">Селищний голова </t>
  </si>
  <si>
    <t>Юрій МАТВІЄНКО</t>
  </si>
  <si>
    <t>0613242</t>
  </si>
  <si>
    <t>Програма соціального захисту окремих категорій населення на 2021-2025 роки в Шалигинській селищної територіальній громаді</t>
  </si>
  <si>
    <t>Програма соціального захисту окремих категорій населення на 2021-2025 роки в Шалигинській селищної  територіальній громаді</t>
  </si>
  <si>
    <t xml:space="preserve">Програма «Безпечне та якісне  харчування в  закладах освіти  на  2021 - 2025 рік в  Шалигинській селищній  територіальній громаді». </t>
  </si>
  <si>
    <t xml:space="preserve">Програма «Безпечне та якісне  харчування в  закладах освіти  на  2021 - 2025 рік в  Шалигинській селищної територіальній громаді». </t>
  </si>
  <si>
    <t>Програма з реконструкції, капітального, поточного ремонту та експлуатаційного утримання автомобільних доріг державного та місцевого  значення, вулиць і доріг комунальної власності в населених пунктах Шалигинської селищної територіальної громади на 2021 - 2025 роки</t>
  </si>
  <si>
    <t>Програма «Молодь та національно-патріотичне виховання дітей та молоді Шалигинської громади» на 2021-2025 роки в  Шалигинській селищній територіальній громаді"</t>
  </si>
  <si>
    <t>Програма розвитку земельних відносин на території Шалигинської територіальної громади на 2021-2025 роки</t>
  </si>
  <si>
    <t>Програма здійснення компенсаційних виплат за пільговий проїзд окремих категорій громадян, які згідно законодавства мають на це право, автомобільним транспортом на автобусних маршрутах загального користування на 2021-2025 роки Шалигинській територіальній громаді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</si>
  <si>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</si>
  <si>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</si>
  <si>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Програма захисту  населення і територій від надзвичайних  ситуацій техногенного та природнього  характеру, забезпечення пожежної безпеки  Шалигинської селищної ради  на 2021-2025 роки</t>
  </si>
  <si>
    <t>0617321</t>
  </si>
  <si>
    <t>7321</t>
  </si>
  <si>
    <t>0443</t>
  </si>
  <si>
    <t>Будівництво освітніх установ та закладів</t>
  </si>
  <si>
    <t>Програми поліпшення умов несення служби у Шалигинському ВІПС та пункту пропуску "Катеринівка" Сумського прикордонного загону на 2022-2025 роки</t>
  </si>
  <si>
    <t>Рішення сесії від 28.01.2022 року</t>
  </si>
  <si>
    <t>3719800</t>
  </si>
  <si>
    <t>0118240</t>
  </si>
  <si>
    <t>8240</t>
  </si>
  <si>
    <t>Заходи та роботи з територіальної оборони</t>
  </si>
  <si>
    <t>0380</t>
  </si>
  <si>
    <t>Надання загальної середньої освіти закладами загальної середньої освіти за рахунок коштів місцевого бюджету</t>
  </si>
  <si>
    <t>Програма фінансової підтримки третьої прикордонної комендатури п’ятого прикордонного загону Державної прикордонної служби України  з бюджету Шалигинської селищної територіальної громади на 2023 рік</t>
  </si>
  <si>
    <t>Рішення сесії від 07.02.2023 року.</t>
  </si>
  <si>
    <t>Програма розвитку галузі «Охорона здоров’я» в Шалигинській територіальній громаді на 2021-2025 роки</t>
  </si>
  <si>
    <t>Внески до статутного капіталу суб`єктів господарювання</t>
  </si>
  <si>
    <t>Фiнансовий відділ Шалигинської селищної ради</t>
  </si>
  <si>
    <t>УСЬОГО</t>
  </si>
  <si>
    <t>х</t>
  </si>
  <si>
    <t>,</t>
  </si>
  <si>
    <t>0112152</t>
  </si>
  <si>
    <t>0763</t>
  </si>
  <si>
    <t>Інші програми та заходи у сфері охорони здоров`я</t>
  </si>
  <si>
    <t>Рішення сесії від 20.10.2020року (зі змінами від 02.06.2023р.)</t>
  </si>
  <si>
    <t>Рішення сесії від 07.02.2023 року (зі змінами від 02.06.2023р.)</t>
  </si>
  <si>
    <t>Рішення від 20.10.2020 року (зі змінами від 02.06.2023р).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</si>
  <si>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</si>
  <si>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</si>
  <si>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</si>
  <si>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0118110</t>
  </si>
  <si>
    <t>Рішення сесії від 20.10.2020року (зі змінами від 13.10.2023р.)</t>
  </si>
  <si>
    <t>Рішення від 20.10.2020 року (зі змінами від 14.11.2023р).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</si>
  <si>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</si>
  <si>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t xml:space="preserve">Програми   підвищення громадського порядку,  безпеки, </t>
    </r>
    <r>
      <rPr>
        <sz val="11"/>
        <color rgb="FF000000"/>
        <rFont val="Times New Roman"/>
        <family val="1"/>
        <charset val="204"/>
      </rPr>
      <t xml:space="preserve">підтримки добровольчого формування  громади та підвищення обороноздатності </t>
    </r>
    <r>
      <rPr>
        <sz val="11"/>
        <color theme="1"/>
        <rFont val="Times New Roman"/>
        <family val="1"/>
        <charset val="204"/>
      </rPr>
      <t>Шалигинської селищної територіальної громади в умовах воєнного стану на 2023-2024 роки</t>
    </r>
  </si>
  <si>
    <t>Рішення сесії від 11.12.2023 року</t>
  </si>
  <si>
    <t>Вiддiл житлово-комунального господарства, благоустрою,iнфраструктури та цивільного захисту Шалигинської селищної ради</t>
  </si>
  <si>
    <t>Програма поводження з відходами на території Шалигинської селищної ради на 2021-2025 роки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</si>
  <si>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</si>
  <si>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</si>
  <si>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</si>
  <si>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</si>
  <si>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Рішення сесії від 20.10.2020року </t>
  </si>
  <si>
    <t xml:space="preserve">Рішення сесії від 20.10.2020 року </t>
  </si>
  <si>
    <t xml:space="preserve">Рішення сесії від 22.12.2023 року </t>
  </si>
  <si>
    <t>0618110</t>
  </si>
  <si>
    <t>8110</t>
  </si>
  <si>
    <t>Програма "Поліцейський офіцер громади" на 2024-2026 роки Шалигинської селищної ради</t>
  </si>
  <si>
    <t xml:space="preserve">Рішення сесії від 14.11.2023 року </t>
  </si>
  <si>
    <t>Рішення сесії від 20.12.2020 року (зі змінами)</t>
  </si>
  <si>
    <t>Рішення сесії від 20.10.2020року (зі змінами)</t>
  </si>
  <si>
    <t>рішення сесії від 20.10.2020 року (зі змінами)</t>
  </si>
  <si>
    <t>Рішення сесії від 11.12.2023 року (зі змінами)</t>
  </si>
  <si>
    <t>Програма економічного і соціального розвитку Шалигинської селищної територіальної громади на 2024 рік</t>
  </si>
  <si>
    <t>до рішення Шалигинської селищної ради від 24.12.2024р. "Про бюджет Шалигинської селищної територіальної громади на 2025 рік"</t>
  </si>
  <si>
    <t>Програма надання  матеріальної допомоги мешканцям Шалигинської селищної територіальної громади на усунення наслідків пошкодження нерухомого майна, спричинених військовою агресією російської федерації на 2025 рік</t>
  </si>
  <si>
    <t>Програма економічного і соціального розвитку Шалигинської селищної територіальної громади на 2025 рік</t>
  </si>
  <si>
    <r>
      <t xml:space="preserve">Програми підтримки військовослужбовців, призваних на військову службу під час мобілізації до лав Збройних сил України та інших військових формувань для захисту України від збройної агресії російської федерації, </t>
    </r>
    <r>
      <rPr>
        <sz val="11"/>
        <color rgb="FF000000"/>
        <rFont val="Times New Roman"/>
        <family val="1"/>
        <charset val="204"/>
      </rPr>
      <t>на 2025 рік</t>
    </r>
  </si>
  <si>
    <t xml:space="preserve">Рішення сесії від 24.12.2024 року </t>
  </si>
  <si>
    <t>Дата і номер документа, яким затверджено місцеву регіональну програму</t>
  </si>
  <si>
    <t>РОЗПОДІЛ</t>
  </si>
  <si>
    <t xml:space="preserve"> витрат бюджету Шалигинської селищної територіальної громади на реалізацію місцевих програм у 2025 році</t>
  </si>
  <si>
    <t xml:space="preserve">Програма організації громадських та інших робіт тимчасового характеру на території Шалигинської  селищної ради  на 2021-2025 роки.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</si>
</sst>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3" fontId="1" fillId="0" borderId="1" xfId="0" applyNumberFormat="1" applyFont="1" applyFill="1" applyBorder="1" applyAlignment="1">
      <alignment vertical="top" wrapText="1"/>
    </xf>
    <xf numFmtId="3" fontId="1" fillId="0" borderId="1" xfId="0" quotePrefix="1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justify" vertical="center"/>
    </xf>
    <xf numFmtId="0" fontId="0" fillId="0" borderId="0" xfId="0" applyFill="1"/>
    <xf numFmtId="3" fontId="1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4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vertical="top"/>
    </xf>
    <xf numFmtId="0" fontId="6" fillId="0" borderId="0" xfId="0" applyFont="1" applyFill="1" applyAlignment="1">
      <alignment wrapText="1"/>
    </xf>
    <xf numFmtId="3" fontId="6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vertical="top"/>
    </xf>
    <xf numFmtId="3" fontId="5" fillId="0" borderId="1" xfId="0" applyNumberFormat="1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9" fillId="0" borderId="0" xfId="0" quotePrefix="1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 vertical="top"/>
    </xf>
    <xf numFmtId="3" fontId="6" fillId="0" borderId="1" xfId="0" applyNumberFormat="1" applyFont="1" applyFill="1" applyBorder="1" applyAlignment="1">
      <alignment horizontal="left" vertical="top" wrapText="1"/>
    </xf>
    <xf numFmtId="3" fontId="5" fillId="0" borderId="1" xfId="0" quotePrefix="1" applyNumberFormat="1" applyFont="1" applyFill="1" applyBorder="1" applyAlignment="1">
      <alignment vertical="top"/>
    </xf>
    <xf numFmtId="49" fontId="1" fillId="0" borderId="1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vertical="top" wrapText="1"/>
    </xf>
    <xf numFmtId="3" fontId="2" fillId="0" borderId="1" xfId="0" applyNumberFormat="1" applyFont="1" applyFill="1" applyBorder="1" applyAlignment="1">
      <alignment vertical="top"/>
    </xf>
    <xf numFmtId="0" fontId="1" fillId="0" borderId="1" xfId="0" applyNumberFormat="1" applyFont="1" applyFill="1" applyBorder="1" applyAlignment="1">
      <alignment vertical="top"/>
    </xf>
    <xf numFmtId="1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justify" vertical="center"/>
    </xf>
    <xf numFmtId="3" fontId="1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3" fontId="5" fillId="0" borderId="1" xfId="0" quotePrefix="1" applyNumberFormat="1" applyFont="1" applyFill="1" applyBorder="1" applyAlignment="1">
      <alignment vertical="top" wrapText="1"/>
    </xf>
    <xf numFmtId="49" fontId="0" fillId="0" borderId="0" xfId="0" applyNumberFormat="1" applyFill="1" applyAlignment="1">
      <alignment wrapText="1"/>
    </xf>
    <xf numFmtId="0" fontId="1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left" vertical="top"/>
    </xf>
    <xf numFmtId="3" fontId="2" fillId="0" borderId="1" xfId="0" quotePrefix="1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5"/>
  <sheetViews>
    <sheetView tabSelected="1" topLeftCell="A64" zoomScale="84" zoomScaleNormal="84" workbookViewId="0">
      <selection activeCell="E2" sqref="E2"/>
    </sheetView>
  </sheetViews>
  <sheetFormatPr defaultRowHeight="15" x14ac:dyDescent="0.25"/>
  <cols>
    <col min="1" max="1" width="14.28515625" style="20" customWidth="1"/>
    <col min="2" max="2" width="13.7109375" style="20" customWidth="1"/>
    <col min="3" max="3" width="14.28515625" style="20" customWidth="1"/>
    <col min="4" max="4" width="28.7109375" style="20" customWidth="1"/>
    <col min="5" max="5" width="40.7109375" style="20" customWidth="1"/>
    <col min="6" max="6" width="29.140625" style="20" customWidth="1"/>
    <col min="7" max="7" width="15.85546875" style="20" customWidth="1"/>
    <col min="8" max="8" width="14.42578125" style="20" customWidth="1"/>
    <col min="9" max="9" width="11.7109375" style="20" customWidth="1"/>
    <col min="10" max="10" width="11.28515625" style="20" customWidth="1"/>
    <col min="11" max="16384" width="9.140625" style="6"/>
  </cols>
  <sheetData>
    <row r="1" spans="1:10" ht="15.75" x14ac:dyDescent="0.25">
      <c r="G1" s="21" t="s">
        <v>0</v>
      </c>
      <c r="H1" s="21"/>
      <c r="I1" s="22"/>
      <c r="J1" s="22"/>
    </row>
    <row r="2" spans="1:10" ht="57.75" customHeight="1" x14ac:dyDescent="0.25">
      <c r="G2" s="14" t="s">
        <v>163</v>
      </c>
      <c r="H2" s="14"/>
      <c r="I2" s="14"/>
      <c r="J2" s="14"/>
    </row>
    <row r="3" spans="1:10" ht="18" customHeight="1" x14ac:dyDescent="0.25">
      <c r="A3" s="23" t="s">
        <v>169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19.5" customHeight="1" x14ac:dyDescent="0.25">
      <c r="A4" s="23" t="s">
        <v>170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15.75" x14ac:dyDescent="0.25">
      <c r="A5" s="25">
        <v>1850800000</v>
      </c>
      <c r="B5" s="25"/>
    </row>
    <row r="6" spans="1:10" ht="15.75" x14ac:dyDescent="0.25">
      <c r="A6" s="26" t="s">
        <v>1</v>
      </c>
      <c r="B6" s="26"/>
      <c r="J6" s="27" t="s">
        <v>2</v>
      </c>
    </row>
    <row r="7" spans="1:10" x14ac:dyDescent="0.25">
      <c r="J7" s="27"/>
    </row>
    <row r="8" spans="1:10" ht="15.75" x14ac:dyDescent="0.25">
      <c r="A8" s="15" t="s">
        <v>3</v>
      </c>
      <c r="B8" s="15" t="s">
        <v>4</v>
      </c>
      <c r="C8" s="15" t="s">
        <v>5</v>
      </c>
      <c r="D8" s="15" t="s">
        <v>6</v>
      </c>
      <c r="E8" s="15" t="s">
        <v>7</v>
      </c>
      <c r="F8" s="15" t="s">
        <v>168</v>
      </c>
      <c r="G8" s="15" t="s">
        <v>8</v>
      </c>
      <c r="H8" s="15" t="s">
        <v>9</v>
      </c>
      <c r="I8" s="15" t="s">
        <v>10</v>
      </c>
      <c r="J8" s="15"/>
    </row>
    <row r="9" spans="1:10" ht="135" customHeight="1" x14ac:dyDescent="0.25">
      <c r="A9" s="15"/>
      <c r="B9" s="15"/>
      <c r="C9" s="15"/>
      <c r="D9" s="15"/>
      <c r="E9" s="15"/>
      <c r="F9" s="15"/>
      <c r="G9" s="15"/>
      <c r="H9" s="15"/>
      <c r="I9" s="28" t="s">
        <v>11</v>
      </c>
      <c r="J9" s="28" t="s">
        <v>12</v>
      </c>
    </row>
    <row r="10" spans="1:10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3">
        <v>9</v>
      </c>
      <c r="J10" s="13">
        <v>10</v>
      </c>
    </row>
    <row r="11" spans="1:10" ht="19.5" customHeight="1" x14ac:dyDescent="0.25">
      <c r="A11" s="17" t="s">
        <v>13</v>
      </c>
      <c r="B11" s="17" t="s">
        <v>14</v>
      </c>
      <c r="C11" s="17" t="s">
        <v>14</v>
      </c>
      <c r="D11" s="29" t="s">
        <v>15</v>
      </c>
      <c r="E11" s="29" t="s">
        <v>14</v>
      </c>
      <c r="F11" s="29" t="s">
        <v>14</v>
      </c>
      <c r="G11" s="17">
        <f>G12+G13+G18+G19+G20+G23+G24+G25+G26</f>
        <v>3707610</v>
      </c>
      <c r="H11" s="17">
        <f t="shared" ref="H11:J11" si="0">H12+H13+H18+H19+H20+H23+H24+H25+H26</f>
        <v>3707610</v>
      </c>
      <c r="I11" s="17">
        <f t="shared" si="0"/>
        <v>0</v>
      </c>
      <c r="J11" s="17">
        <f t="shared" si="0"/>
        <v>0</v>
      </c>
    </row>
    <row r="12" spans="1:10" ht="108.75" customHeight="1" x14ac:dyDescent="0.25">
      <c r="A12" s="10" t="s">
        <v>147</v>
      </c>
      <c r="B12" s="10" t="s">
        <v>149</v>
      </c>
      <c r="C12" s="30" t="s">
        <v>148</v>
      </c>
      <c r="D12" s="31" t="s">
        <v>150</v>
      </c>
      <c r="E12" s="2" t="s">
        <v>146</v>
      </c>
      <c r="F12" s="2" t="s">
        <v>28</v>
      </c>
      <c r="G12" s="13">
        <f>H12+I12</f>
        <v>15130</v>
      </c>
      <c r="H12" s="13">
        <v>15130</v>
      </c>
      <c r="I12" s="32"/>
      <c r="J12" s="32"/>
    </row>
    <row r="13" spans="1:10" ht="63" customHeight="1" x14ac:dyDescent="0.25">
      <c r="A13" s="33" t="s">
        <v>16</v>
      </c>
      <c r="B13" s="1" t="s">
        <v>17</v>
      </c>
      <c r="C13" s="1" t="s">
        <v>18</v>
      </c>
      <c r="D13" s="2" t="s">
        <v>19</v>
      </c>
      <c r="E13" s="2" t="s">
        <v>124</v>
      </c>
      <c r="F13" s="2" t="s">
        <v>159</v>
      </c>
      <c r="G13" s="1">
        <f t="shared" ref="G13:G20" si="1">H13</f>
        <v>2173070</v>
      </c>
      <c r="H13" s="1">
        <v>2173070</v>
      </c>
      <c r="I13" s="1"/>
      <c r="J13" s="1"/>
    </row>
    <row r="14" spans="1:10" ht="10.5" hidden="1" customHeight="1" x14ac:dyDescent="0.25">
      <c r="A14" s="13" t="s">
        <v>16</v>
      </c>
      <c r="B14" s="1" t="s">
        <v>17</v>
      </c>
      <c r="C14" s="1" t="s">
        <v>18</v>
      </c>
      <c r="D14" s="2" t="s">
        <v>19</v>
      </c>
      <c r="E14" s="2" t="s">
        <v>54</v>
      </c>
      <c r="F14" s="2" t="s">
        <v>140</v>
      </c>
      <c r="G14" s="1">
        <f t="shared" si="1"/>
        <v>0</v>
      </c>
      <c r="H14" s="1"/>
      <c r="I14" s="1"/>
      <c r="J14" s="1"/>
    </row>
    <row r="15" spans="1:10" ht="2.25" hidden="1" customHeight="1" x14ac:dyDescent="0.25">
      <c r="A15" s="30" t="s">
        <v>130</v>
      </c>
      <c r="B15" s="34">
        <v>2152</v>
      </c>
      <c r="C15" s="35" t="s">
        <v>131</v>
      </c>
      <c r="D15" s="2" t="s">
        <v>132</v>
      </c>
      <c r="E15" s="2" t="s">
        <v>99</v>
      </c>
      <c r="F15" s="2" t="s">
        <v>133</v>
      </c>
      <c r="G15" s="1">
        <f>H15+I15</f>
        <v>0</v>
      </c>
      <c r="H15" s="1"/>
      <c r="I15" s="1"/>
      <c r="J15" s="1"/>
    </row>
    <row r="16" spans="1:10" ht="37.5" hidden="1" customHeight="1" x14ac:dyDescent="0.25">
      <c r="A16" s="13" t="s">
        <v>129</v>
      </c>
      <c r="B16" s="1" t="s">
        <v>21</v>
      </c>
      <c r="C16" s="1" t="s">
        <v>22</v>
      </c>
      <c r="D16" s="2" t="s">
        <v>23</v>
      </c>
      <c r="E16" s="2" t="s">
        <v>99</v>
      </c>
      <c r="F16" s="2" t="s">
        <v>20</v>
      </c>
      <c r="G16" s="1">
        <f t="shared" si="1"/>
        <v>0</v>
      </c>
      <c r="H16" s="1">
        <v>0</v>
      </c>
      <c r="I16" s="1"/>
      <c r="J16" s="1"/>
    </row>
    <row r="17" spans="1:12" ht="0.75" hidden="1" customHeight="1" x14ac:dyDescent="0.25">
      <c r="A17" s="13" t="s">
        <v>24</v>
      </c>
      <c r="B17" s="1" t="s">
        <v>25</v>
      </c>
      <c r="C17" s="1" t="s">
        <v>26</v>
      </c>
      <c r="D17" s="2" t="s">
        <v>27</v>
      </c>
      <c r="E17" s="2" t="s">
        <v>100</v>
      </c>
      <c r="F17" s="2" t="s">
        <v>28</v>
      </c>
      <c r="G17" s="1">
        <f t="shared" si="1"/>
        <v>0</v>
      </c>
      <c r="H17" s="1"/>
      <c r="I17" s="1"/>
      <c r="J17" s="1"/>
    </row>
    <row r="18" spans="1:12" ht="61.5" customHeight="1" x14ac:dyDescent="0.25">
      <c r="A18" s="13" t="s">
        <v>29</v>
      </c>
      <c r="B18" s="1" t="s">
        <v>30</v>
      </c>
      <c r="C18" s="1" t="s">
        <v>31</v>
      </c>
      <c r="D18" s="2" t="s">
        <v>32</v>
      </c>
      <c r="E18" s="2" t="s">
        <v>33</v>
      </c>
      <c r="F18" s="2" t="s">
        <v>151</v>
      </c>
      <c r="G18" s="1">
        <f>H18</f>
        <v>358080</v>
      </c>
      <c r="H18" s="1">
        <v>358080</v>
      </c>
      <c r="I18" s="1"/>
      <c r="J18" s="1"/>
    </row>
    <row r="19" spans="1:12" ht="96.75" customHeight="1" x14ac:dyDescent="0.25">
      <c r="A19" s="10" t="s">
        <v>29</v>
      </c>
      <c r="B19" s="34">
        <v>3242</v>
      </c>
      <c r="C19" s="34">
        <v>1090</v>
      </c>
      <c r="D19" s="2" t="s">
        <v>32</v>
      </c>
      <c r="E19" s="2" t="s">
        <v>164</v>
      </c>
      <c r="F19" s="2" t="s">
        <v>167</v>
      </c>
      <c r="G19" s="1">
        <f t="shared" si="1"/>
        <v>500000</v>
      </c>
      <c r="H19" s="1">
        <v>500000</v>
      </c>
      <c r="I19" s="1"/>
      <c r="J19" s="1"/>
    </row>
    <row r="20" spans="1:12" ht="93" customHeight="1" x14ac:dyDescent="0.25">
      <c r="A20" s="10" t="s">
        <v>29</v>
      </c>
      <c r="B20" s="34">
        <v>3242</v>
      </c>
      <c r="C20" s="34">
        <v>1090</v>
      </c>
      <c r="D20" s="2" t="s">
        <v>32</v>
      </c>
      <c r="E20" s="36" t="s">
        <v>166</v>
      </c>
      <c r="F20" s="2" t="s">
        <v>167</v>
      </c>
      <c r="G20" s="1">
        <f t="shared" si="1"/>
        <v>500000</v>
      </c>
      <c r="H20" s="1">
        <v>500000</v>
      </c>
      <c r="I20" s="1"/>
      <c r="J20" s="1"/>
    </row>
    <row r="21" spans="1:12" ht="0.75" hidden="1" customHeight="1" x14ac:dyDescent="0.25">
      <c r="A21" s="13" t="s">
        <v>34</v>
      </c>
      <c r="B21" s="1" t="s">
        <v>35</v>
      </c>
      <c r="C21" s="1" t="s">
        <v>36</v>
      </c>
      <c r="D21" s="2" t="s">
        <v>37</v>
      </c>
      <c r="E21" s="2" t="s">
        <v>38</v>
      </c>
      <c r="F21" s="2" t="s">
        <v>39</v>
      </c>
      <c r="G21" s="1">
        <f t="shared" ref="G21" si="2">H21</f>
        <v>0</v>
      </c>
      <c r="H21" s="1"/>
      <c r="I21" s="1"/>
      <c r="J21" s="1"/>
    </row>
    <row r="22" spans="1:12" ht="15" hidden="1" customHeight="1" x14ac:dyDescent="0.25">
      <c r="A22" s="10"/>
      <c r="B22" s="37"/>
      <c r="C22" s="35"/>
      <c r="D22" s="2"/>
      <c r="E22" s="2"/>
      <c r="F22" s="2"/>
      <c r="G22" s="1"/>
      <c r="H22" s="1"/>
      <c r="I22" s="1"/>
      <c r="J22" s="1"/>
    </row>
    <row r="23" spans="1:12" ht="72.75" customHeight="1" x14ac:dyDescent="0.25">
      <c r="A23" s="13" t="s">
        <v>40</v>
      </c>
      <c r="B23" s="1" t="s">
        <v>41</v>
      </c>
      <c r="C23" s="1" t="s">
        <v>42</v>
      </c>
      <c r="D23" s="2" t="s">
        <v>43</v>
      </c>
      <c r="E23" s="2" t="s">
        <v>86</v>
      </c>
      <c r="F23" s="2" t="s">
        <v>152</v>
      </c>
      <c r="G23" s="1">
        <f>H23</f>
        <v>83530</v>
      </c>
      <c r="H23" s="1">
        <v>83530</v>
      </c>
      <c r="I23" s="1"/>
      <c r="J23" s="1"/>
    </row>
    <row r="24" spans="1:12" ht="48" customHeight="1" x14ac:dyDescent="0.25">
      <c r="A24" s="30" t="s">
        <v>40</v>
      </c>
      <c r="B24" s="4">
        <v>6030</v>
      </c>
      <c r="C24" s="11" t="s">
        <v>42</v>
      </c>
      <c r="D24" s="2" t="s">
        <v>43</v>
      </c>
      <c r="E24" s="2" t="s">
        <v>146</v>
      </c>
      <c r="F24" s="2" t="s">
        <v>28</v>
      </c>
      <c r="G24" s="1">
        <f>H24</f>
        <v>52800</v>
      </c>
      <c r="H24" s="1">
        <v>52800</v>
      </c>
      <c r="I24" s="1"/>
      <c r="J24" s="1"/>
    </row>
    <row r="25" spans="1:12" ht="45" customHeight="1" x14ac:dyDescent="0.25">
      <c r="A25" s="13" t="s">
        <v>44</v>
      </c>
      <c r="B25" s="1" t="s">
        <v>45</v>
      </c>
      <c r="C25" s="1" t="s">
        <v>46</v>
      </c>
      <c r="D25" s="2" t="s">
        <v>47</v>
      </c>
      <c r="E25" s="2" t="s">
        <v>105</v>
      </c>
      <c r="F25" s="2" t="s">
        <v>20</v>
      </c>
      <c r="G25" s="1">
        <f>H25</f>
        <v>10000</v>
      </c>
      <c r="H25" s="1">
        <v>10000</v>
      </c>
      <c r="I25" s="1"/>
      <c r="J25" s="1"/>
    </row>
    <row r="26" spans="1:12" ht="50.25" customHeight="1" x14ac:dyDescent="0.25">
      <c r="A26" s="13" t="s">
        <v>48</v>
      </c>
      <c r="B26" s="1" t="s">
        <v>49</v>
      </c>
      <c r="C26" s="1" t="s">
        <v>50</v>
      </c>
      <c r="D26" s="2" t="s">
        <v>51</v>
      </c>
      <c r="E26" s="2" t="s">
        <v>165</v>
      </c>
      <c r="F26" s="2" t="s">
        <v>167</v>
      </c>
      <c r="G26" s="1">
        <f t="shared" ref="G26" si="3">H26</f>
        <v>15000</v>
      </c>
      <c r="H26" s="1">
        <v>15000</v>
      </c>
      <c r="I26" s="1"/>
      <c r="J26" s="1"/>
    </row>
    <row r="27" spans="1:12" ht="80.25" hidden="1" customHeight="1" x14ac:dyDescent="0.25">
      <c r="A27" s="30" t="s">
        <v>139</v>
      </c>
      <c r="B27" s="35">
        <v>8110</v>
      </c>
      <c r="C27" s="11" t="s">
        <v>52</v>
      </c>
      <c r="D27" s="2" t="s">
        <v>53</v>
      </c>
      <c r="E27" s="2" t="s">
        <v>54</v>
      </c>
      <c r="F27" s="2" t="s">
        <v>151</v>
      </c>
      <c r="G27" s="9">
        <f>H27+I27</f>
        <v>0</v>
      </c>
      <c r="H27" s="1"/>
      <c r="I27" s="9"/>
      <c r="J27" s="1"/>
    </row>
    <row r="28" spans="1:12" ht="0.75" hidden="1" customHeight="1" x14ac:dyDescent="0.25">
      <c r="A28" s="10"/>
      <c r="B28" s="11"/>
      <c r="C28" s="11"/>
      <c r="D28" s="38"/>
      <c r="E28" s="2"/>
      <c r="F28" s="2"/>
      <c r="G28" s="1"/>
      <c r="H28" s="1"/>
      <c r="I28" s="1"/>
      <c r="J28" s="1"/>
    </row>
    <row r="29" spans="1:12" ht="0.75" hidden="1" customHeight="1" x14ac:dyDescent="0.25">
      <c r="A29" s="10" t="s">
        <v>117</v>
      </c>
      <c r="B29" s="11" t="s">
        <v>118</v>
      </c>
      <c r="C29" s="11" t="s">
        <v>120</v>
      </c>
      <c r="D29" s="2" t="s">
        <v>119</v>
      </c>
      <c r="E29" s="12" t="s">
        <v>143</v>
      </c>
      <c r="F29" s="2" t="s">
        <v>144</v>
      </c>
      <c r="G29" s="1">
        <f>H29+I29</f>
        <v>0</v>
      </c>
      <c r="H29" s="1">
        <v>0</v>
      </c>
      <c r="I29" s="1"/>
      <c r="J29" s="1"/>
      <c r="K29" s="8"/>
      <c r="L29" s="7"/>
    </row>
    <row r="30" spans="1:12" ht="54" customHeight="1" x14ac:dyDescent="0.25">
      <c r="A30" s="17" t="s">
        <v>55</v>
      </c>
      <c r="B30" s="18" t="s">
        <v>14</v>
      </c>
      <c r="C30" s="18" t="s">
        <v>14</v>
      </c>
      <c r="D30" s="39" t="s">
        <v>56</v>
      </c>
      <c r="E30" s="39" t="s">
        <v>14</v>
      </c>
      <c r="F30" s="39" t="s">
        <v>14</v>
      </c>
      <c r="G30" s="18">
        <f>G31+G33+G36+G38+G32+G34+G37+G35+G39+G40</f>
        <v>244772</v>
      </c>
      <c r="H30" s="18">
        <f>H31+H33+H36+H38+H32+H34+H37+H35+H39+H40</f>
        <v>244772</v>
      </c>
      <c r="I30" s="18">
        <f>I31+I33+I36+I38+I32+I34+I37+I35+I39</f>
        <v>0</v>
      </c>
      <c r="J30" s="18">
        <f>J31+J33+J36+J38+J32+J34+J37+J35+J39</f>
        <v>0</v>
      </c>
    </row>
    <row r="31" spans="1:12" ht="44.25" customHeight="1" x14ac:dyDescent="0.25">
      <c r="A31" s="13" t="s">
        <v>57</v>
      </c>
      <c r="B31" s="1" t="s">
        <v>26</v>
      </c>
      <c r="C31" s="1" t="s">
        <v>58</v>
      </c>
      <c r="D31" s="2" t="s">
        <v>59</v>
      </c>
      <c r="E31" s="2" t="s">
        <v>60</v>
      </c>
      <c r="F31" s="2" t="s">
        <v>28</v>
      </c>
      <c r="G31" s="1">
        <f>H31+I31</f>
        <v>7008</v>
      </c>
      <c r="H31" s="1">
        <v>7008</v>
      </c>
      <c r="I31" s="1"/>
      <c r="J31" s="1"/>
    </row>
    <row r="32" spans="1:12" ht="60" x14ac:dyDescent="0.25">
      <c r="A32" s="10" t="s">
        <v>57</v>
      </c>
      <c r="B32" s="11">
        <v>1010</v>
      </c>
      <c r="C32" s="11" t="s">
        <v>58</v>
      </c>
      <c r="D32" s="2" t="s">
        <v>59</v>
      </c>
      <c r="E32" s="2" t="s">
        <v>101</v>
      </c>
      <c r="F32" s="2" t="s">
        <v>28</v>
      </c>
      <c r="G32" s="1">
        <f>H32</f>
        <v>7300</v>
      </c>
      <c r="H32" s="1">
        <v>7300</v>
      </c>
      <c r="I32" s="1"/>
      <c r="J32" s="1"/>
    </row>
    <row r="33" spans="1:10" ht="44.25" customHeight="1" x14ac:dyDescent="0.25">
      <c r="A33" s="13" t="s">
        <v>61</v>
      </c>
      <c r="B33" s="1" t="s">
        <v>62</v>
      </c>
      <c r="C33" s="1" t="s">
        <v>63</v>
      </c>
      <c r="D33" s="2" t="s">
        <v>121</v>
      </c>
      <c r="E33" s="2" t="s">
        <v>60</v>
      </c>
      <c r="F33" s="2" t="s">
        <v>65</v>
      </c>
      <c r="G33" s="1">
        <f>H33+I33</f>
        <v>21464</v>
      </c>
      <c r="H33" s="1">
        <v>21464</v>
      </c>
      <c r="I33" s="1"/>
      <c r="J33" s="1"/>
    </row>
    <row r="34" spans="1:10" ht="47.25" customHeight="1" x14ac:dyDescent="0.25">
      <c r="A34" s="10" t="s">
        <v>61</v>
      </c>
      <c r="B34" s="11">
        <v>1021</v>
      </c>
      <c r="C34" s="11" t="s">
        <v>63</v>
      </c>
      <c r="D34" s="2" t="s">
        <v>121</v>
      </c>
      <c r="E34" s="2" t="s">
        <v>102</v>
      </c>
      <c r="F34" s="2" t="s">
        <v>65</v>
      </c>
      <c r="G34" s="1">
        <f>H34</f>
        <v>9000</v>
      </c>
      <c r="H34" s="1">
        <v>9000</v>
      </c>
      <c r="I34" s="1"/>
      <c r="J34" s="1"/>
    </row>
    <row r="35" spans="1:10" ht="17.25" hidden="1" customHeight="1" x14ac:dyDescent="0.25">
      <c r="A35" s="10" t="s">
        <v>61</v>
      </c>
      <c r="B35" s="11" t="s">
        <v>62</v>
      </c>
      <c r="C35" s="11" t="s">
        <v>63</v>
      </c>
      <c r="D35" s="2" t="s">
        <v>64</v>
      </c>
      <c r="E35" s="2" t="s">
        <v>104</v>
      </c>
      <c r="F35" s="2" t="s">
        <v>65</v>
      </c>
      <c r="G35" s="1">
        <f t="shared" ref="G35:G40" si="4">H35</f>
        <v>0</v>
      </c>
      <c r="H35" s="1"/>
      <c r="I35" s="1"/>
      <c r="J35" s="1"/>
    </row>
    <row r="36" spans="1:10" ht="123" customHeight="1" x14ac:dyDescent="0.25">
      <c r="A36" s="13" t="s">
        <v>66</v>
      </c>
      <c r="B36" s="1" t="s">
        <v>67</v>
      </c>
      <c r="C36" s="1" t="s">
        <v>68</v>
      </c>
      <c r="D36" s="2" t="s">
        <v>69</v>
      </c>
      <c r="E36" s="2" t="s">
        <v>70</v>
      </c>
      <c r="F36" s="2" t="s">
        <v>20</v>
      </c>
      <c r="G36" s="1">
        <f t="shared" si="4"/>
        <v>100000</v>
      </c>
      <c r="H36" s="1">
        <v>100000</v>
      </c>
      <c r="I36" s="1"/>
      <c r="J36" s="1"/>
    </row>
    <row r="37" spans="1:10" ht="0.75" hidden="1" customHeight="1" x14ac:dyDescent="0.25">
      <c r="A37" s="10" t="s">
        <v>98</v>
      </c>
      <c r="B37" s="34">
        <v>3242</v>
      </c>
      <c r="C37" s="11" t="s">
        <v>31</v>
      </c>
      <c r="D37" s="2" t="s">
        <v>32</v>
      </c>
      <c r="E37" s="2" t="s">
        <v>70</v>
      </c>
      <c r="F37" s="2" t="s">
        <v>20</v>
      </c>
      <c r="G37" s="1">
        <f t="shared" si="4"/>
        <v>0</v>
      </c>
      <c r="H37" s="1">
        <v>0</v>
      </c>
      <c r="I37" s="1"/>
      <c r="J37" s="1"/>
    </row>
    <row r="38" spans="1:10" ht="94.5" customHeight="1" x14ac:dyDescent="0.25">
      <c r="A38" s="13" t="s">
        <v>71</v>
      </c>
      <c r="B38" s="1" t="s">
        <v>72</v>
      </c>
      <c r="C38" s="1" t="s">
        <v>73</v>
      </c>
      <c r="D38" s="2" t="s">
        <v>74</v>
      </c>
      <c r="E38" s="2" t="s">
        <v>75</v>
      </c>
      <c r="F38" s="2" t="s">
        <v>28</v>
      </c>
      <c r="G38" s="1">
        <f t="shared" si="4"/>
        <v>100000</v>
      </c>
      <c r="H38" s="1">
        <v>100000</v>
      </c>
      <c r="I38" s="1"/>
      <c r="J38" s="1"/>
    </row>
    <row r="39" spans="1:10" ht="0.75" hidden="1" customHeight="1" x14ac:dyDescent="0.25">
      <c r="A39" s="10" t="s">
        <v>110</v>
      </c>
      <c r="B39" s="11" t="s">
        <v>111</v>
      </c>
      <c r="C39" s="11" t="s">
        <v>112</v>
      </c>
      <c r="D39" s="2" t="s">
        <v>113</v>
      </c>
      <c r="E39" s="2" t="s">
        <v>60</v>
      </c>
      <c r="F39" s="2" t="s">
        <v>20</v>
      </c>
      <c r="G39" s="1">
        <f t="shared" si="4"/>
        <v>0</v>
      </c>
      <c r="H39" s="1"/>
      <c r="I39" s="1"/>
      <c r="J39" s="1">
        <f>I39</f>
        <v>0</v>
      </c>
    </row>
    <row r="40" spans="1:10" ht="2.25" hidden="1" customHeight="1" x14ac:dyDescent="0.25">
      <c r="A40" s="10" t="s">
        <v>154</v>
      </c>
      <c r="B40" s="11" t="s">
        <v>155</v>
      </c>
      <c r="C40" s="11" t="s">
        <v>52</v>
      </c>
      <c r="D40" s="2" t="s">
        <v>53</v>
      </c>
      <c r="E40" s="2" t="s">
        <v>54</v>
      </c>
      <c r="F40" s="2" t="s">
        <v>151</v>
      </c>
      <c r="G40" s="1">
        <f t="shared" si="4"/>
        <v>0</v>
      </c>
      <c r="H40" s="1">
        <v>0</v>
      </c>
      <c r="I40" s="1"/>
      <c r="J40" s="1"/>
    </row>
    <row r="41" spans="1:10" ht="98.25" customHeight="1" x14ac:dyDescent="0.25">
      <c r="A41" s="17" t="s">
        <v>76</v>
      </c>
      <c r="B41" s="18" t="s">
        <v>14</v>
      </c>
      <c r="C41" s="18" t="s">
        <v>14</v>
      </c>
      <c r="D41" s="39" t="s">
        <v>145</v>
      </c>
      <c r="E41" s="39" t="s">
        <v>14</v>
      </c>
      <c r="F41" s="39" t="s">
        <v>14</v>
      </c>
      <c r="G41" s="18">
        <f>G42+G43+G44+G46+G47+G48+G53+G51+G49+G50+G45+G52</f>
        <v>2150687</v>
      </c>
      <c r="H41" s="18">
        <f>H42+H43+H44+H46+H47+H48+H53+H51+H49+H50+H45+H52</f>
        <v>2150687</v>
      </c>
      <c r="I41" s="18">
        <f>I42+I43+I44+I46+I47+I48+I53+I51+I49+I50+I45</f>
        <v>0</v>
      </c>
      <c r="J41" s="18">
        <f>J42+J43+J44+J46+J47+J48+J53+J51+J50+J45</f>
        <v>0</v>
      </c>
    </row>
    <row r="42" spans="1:10" ht="60" hidden="1" x14ac:dyDescent="0.25">
      <c r="A42" s="13" t="s">
        <v>77</v>
      </c>
      <c r="B42" s="1" t="s">
        <v>78</v>
      </c>
      <c r="C42" s="1" t="s">
        <v>79</v>
      </c>
      <c r="D42" s="2" t="s">
        <v>80</v>
      </c>
      <c r="E42" s="2" t="s">
        <v>81</v>
      </c>
      <c r="F42" s="2" t="s">
        <v>28</v>
      </c>
      <c r="G42" s="1">
        <f t="shared" ref="G42:G52" si="5">H42</f>
        <v>0</v>
      </c>
      <c r="H42" s="1"/>
      <c r="I42" s="1"/>
      <c r="J42" s="1"/>
    </row>
    <row r="43" spans="1:10" ht="45" x14ac:dyDescent="0.25">
      <c r="A43" s="13" t="s">
        <v>82</v>
      </c>
      <c r="B43" s="1" t="s">
        <v>83</v>
      </c>
      <c r="C43" s="1" t="s">
        <v>42</v>
      </c>
      <c r="D43" s="2" t="s">
        <v>84</v>
      </c>
      <c r="E43" s="2" t="s">
        <v>85</v>
      </c>
      <c r="F43" s="2" t="s">
        <v>160</v>
      </c>
      <c r="G43" s="1">
        <f>H43+I43</f>
        <v>882860</v>
      </c>
      <c r="H43" s="1">
        <v>882860</v>
      </c>
      <c r="I43" s="1"/>
      <c r="J43" s="1"/>
    </row>
    <row r="44" spans="1:10" ht="60" x14ac:dyDescent="0.25">
      <c r="A44" s="10" t="s">
        <v>82</v>
      </c>
      <c r="B44" s="1" t="s">
        <v>83</v>
      </c>
      <c r="C44" s="1" t="s">
        <v>42</v>
      </c>
      <c r="D44" s="2" t="s">
        <v>84</v>
      </c>
      <c r="E44" s="2" t="s">
        <v>86</v>
      </c>
      <c r="F44" s="2" t="s">
        <v>152</v>
      </c>
      <c r="G44" s="1">
        <f>H44+I44</f>
        <v>40000</v>
      </c>
      <c r="H44" s="1">
        <v>40000</v>
      </c>
      <c r="I44" s="1"/>
      <c r="J44" s="1"/>
    </row>
    <row r="45" spans="1:10" ht="78" customHeight="1" x14ac:dyDescent="0.25">
      <c r="A45" s="30">
        <v>1216020</v>
      </c>
      <c r="B45" s="35">
        <v>6020</v>
      </c>
      <c r="C45" s="35" t="s">
        <v>42</v>
      </c>
      <c r="D45" s="2" t="s">
        <v>142</v>
      </c>
      <c r="E45" s="2" t="s">
        <v>86</v>
      </c>
      <c r="F45" s="2" t="s">
        <v>152</v>
      </c>
      <c r="G45" s="1">
        <f>H45+I45</f>
        <v>200000</v>
      </c>
      <c r="H45" s="1">
        <v>200000</v>
      </c>
      <c r="I45" s="1"/>
      <c r="J45" s="1"/>
    </row>
    <row r="46" spans="1:10" ht="81" customHeight="1" x14ac:dyDescent="0.25">
      <c r="A46" s="13" t="s">
        <v>87</v>
      </c>
      <c r="B46" s="1" t="s">
        <v>41</v>
      </c>
      <c r="C46" s="1" t="s">
        <v>42</v>
      </c>
      <c r="D46" s="2" t="s">
        <v>43</v>
      </c>
      <c r="E46" s="2" t="s">
        <v>86</v>
      </c>
      <c r="F46" s="2" t="s">
        <v>20</v>
      </c>
      <c r="G46" s="1">
        <f t="shared" si="5"/>
        <v>760090</v>
      </c>
      <c r="H46" s="1">
        <v>760090</v>
      </c>
      <c r="I46" s="1"/>
      <c r="J46" s="1"/>
    </row>
    <row r="47" spans="1:10" ht="60" customHeight="1" x14ac:dyDescent="0.25">
      <c r="A47" s="13" t="s">
        <v>87</v>
      </c>
      <c r="B47" s="1" t="s">
        <v>41</v>
      </c>
      <c r="C47" s="1" t="s">
        <v>42</v>
      </c>
      <c r="D47" s="2" t="s">
        <v>43</v>
      </c>
      <c r="E47" s="2" t="s">
        <v>88</v>
      </c>
      <c r="F47" s="2" t="s">
        <v>20</v>
      </c>
      <c r="G47" s="1">
        <f t="shared" si="5"/>
        <v>15000</v>
      </c>
      <c r="H47" s="1">
        <v>15000</v>
      </c>
      <c r="I47" s="1"/>
      <c r="J47" s="1"/>
    </row>
    <row r="48" spans="1:10" ht="24" hidden="1" customHeight="1" x14ac:dyDescent="0.25">
      <c r="A48" s="10">
        <v>1216030</v>
      </c>
      <c r="B48" s="1" t="s">
        <v>41</v>
      </c>
      <c r="C48" s="1" t="s">
        <v>42</v>
      </c>
      <c r="D48" s="2" t="s">
        <v>43</v>
      </c>
      <c r="E48" s="2" t="s">
        <v>89</v>
      </c>
      <c r="F48" s="2" t="s">
        <v>28</v>
      </c>
      <c r="G48" s="1">
        <f t="shared" si="5"/>
        <v>0</v>
      </c>
      <c r="H48" s="1"/>
      <c r="I48" s="1"/>
      <c r="J48" s="1"/>
    </row>
    <row r="49" spans="1:12" ht="19.5" hidden="1" customHeight="1" x14ac:dyDescent="0.25">
      <c r="A49" s="10">
        <v>1216030</v>
      </c>
      <c r="B49" s="34">
        <v>6030</v>
      </c>
      <c r="C49" s="35" t="s">
        <v>42</v>
      </c>
      <c r="D49" s="2" t="s">
        <v>43</v>
      </c>
      <c r="E49" s="2" t="s">
        <v>103</v>
      </c>
      <c r="F49" s="2" t="s">
        <v>135</v>
      </c>
      <c r="G49" s="1">
        <f t="shared" si="5"/>
        <v>0</v>
      </c>
      <c r="H49" s="1"/>
      <c r="I49" s="1"/>
      <c r="J49" s="1"/>
    </row>
    <row r="50" spans="1:12" ht="18" hidden="1" customHeight="1" x14ac:dyDescent="0.25">
      <c r="A50" s="10" t="s">
        <v>136</v>
      </c>
      <c r="B50" s="34">
        <v>7461</v>
      </c>
      <c r="C50" s="35" t="s">
        <v>138</v>
      </c>
      <c r="D50" s="38" t="s">
        <v>137</v>
      </c>
      <c r="E50" s="2" t="s">
        <v>103</v>
      </c>
      <c r="F50" s="2" t="s">
        <v>141</v>
      </c>
      <c r="G50" s="1">
        <f t="shared" si="5"/>
        <v>0</v>
      </c>
      <c r="H50" s="1"/>
      <c r="I50" s="1"/>
      <c r="J50" s="1"/>
      <c r="L50" s="40"/>
    </row>
    <row r="51" spans="1:12" ht="44.25" hidden="1" customHeight="1" x14ac:dyDescent="0.25">
      <c r="A51" s="30">
        <v>1217670</v>
      </c>
      <c r="B51" s="35">
        <v>7670</v>
      </c>
      <c r="C51" s="35" t="s">
        <v>50</v>
      </c>
      <c r="D51" s="2" t="s">
        <v>125</v>
      </c>
      <c r="E51" s="2" t="s">
        <v>85</v>
      </c>
      <c r="F51" s="2" t="s">
        <v>134</v>
      </c>
      <c r="G51" s="1">
        <f t="shared" si="5"/>
        <v>0</v>
      </c>
      <c r="H51" s="1"/>
      <c r="I51" s="1"/>
      <c r="J51" s="1"/>
    </row>
    <row r="52" spans="1:12" ht="69" customHeight="1" x14ac:dyDescent="0.25">
      <c r="A52" s="10" t="s">
        <v>77</v>
      </c>
      <c r="B52" s="35" t="s">
        <v>78</v>
      </c>
      <c r="C52" s="35" t="s">
        <v>79</v>
      </c>
      <c r="D52" s="2" t="s">
        <v>80</v>
      </c>
      <c r="E52" s="41" t="s">
        <v>171</v>
      </c>
      <c r="F52" s="2" t="s">
        <v>20</v>
      </c>
      <c r="G52" s="1">
        <f t="shared" si="5"/>
        <v>92737</v>
      </c>
      <c r="H52" s="1">
        <v>92737</v>
      </c>
      <c r="I52" s="1"/>
      <c r="J52" s="1"/>
    </row>
    <row r="53" spans="1:12" ht="80.25" customHeight="1" x14ac:dyDescent="0.25">
      <c r="A53" s="42">
        <v>1218110</v>
      </c>
      <c r="B53" s="34">
        <v>8110</v>
      </c>
      <c r="C53" s="11" t="s">
        <v>52</v>
      </c>
      <c r="D53" s="2" t="s">
        <v>53</v>
      </c>
      <c r="E53" s="2" t="s">
        <v>54</v>
      </c>
      <c r="F53" s="2" t="s">
        <v>159</v>
      </c>
      <c r="G53" s="1">
        <f>H53+I53</f>
        <v>160000</v>
      </c>
      <c r="H53" s="1">
        <v>160000</v>
      </c>
      <c r="I53" s="1"/>
      <c r="J53" s="1"/>
    </row>
    <row r="54" spans="1:12" ht="2.25" hidden="1" customHeight="1" x14ac:dyDescent="0.25">
      <c r="A54" s="32" t="s">
        <v>90</v>
      </c>
      <c r="B54" s="19" t="s">
        <v>14</v>
      </c>
      <c r="C54" s="19" t="s">
        <v>14</v>
      </c>
      <c r="D54" s="43" t="s">
        <v>126</v>
      </c>
      <c r="E54" s="43" t="s">
        <v>14</v>
      </c>
      <c r="F54" s="43" t="s">
        <v>14</v>
      </c>
      <c r="G54" s="19">
        <f>G55+G56+G58+G59+G61+G63+G57</f>
        <v>0</v>
      </c>
      <c r="H54" s="19">
        <f>H55+H56+H58+H59+H61+H63+H57</f>
        <v>0</v>
      </c>
      <c r="I54" s="19">
        <f>I55+I56+I58+I59+I61+I63+I57</f>
        <v>0</v>
      </c>
      <c r="J54" s="19">
        <f>J55+J56+J58+J59+J61+J63+J57</f>
        <v>0</v>
      </c>
    </row>
    <row r="55" spans="1:12" ht="0.75" hidden="1" customHeight="1" x14ac:dyDescent="0.25">
      <c r="A55" s="13" t="s">
        <v>91</v>
      </c>
      <c r="B55" s="1" t="s">
        <v>92</v>
      </c>
      <c r="C55" s="1" t="s">
        <v>93</v>
      </c>
      <c r="D55" s="2" t="s">
        <v>94</v>
      </c>
      <c r="E55" s="2" t="s">
        <v>60</v>
      </c>
      <c r="F55" s="2" t="s">
        <v>28</v>
      </c>
      <c r="G55" s="1">
        <f>H55</f>
        <v>0</v>
      </c>
      <c r="H55" s="1"/>
      <c r="I55" s="1"/>
      <c r="J55" s="1"/>
    </row>
    <row r="56" spans="1:12" ht="12.75" hidden="1" customHeight="1" x14ac:dyDescent="0.25">
      <c r="A56" s="13" t="s">
        <v>91</v>
      </c>
      <c r="B56" s="1" t="s">
        <v>92</v>
      </c>
      <c r="C56" s="1" t="s">
        <v>93</v>
      </c>
      <c r="D56" s="2" t="s">
        <v>94</v>
      </c>
      <c r="E56" s="2" t="s">
        <v>95</v>
      </c>
      <c r="F56" s="2" t="s">
        <v>65</v>
      </c>
      <c r="G56" s="1">
        <f>H56</f>
        <v>0</v>
      </c>
      <c r="H56" s="1"/>
      <c r="I56" s="1"/>
      <c r="J56" s="1"/>
    </row>
    <row r="57" spans="1:12" ht="0.75" hidden="1" customHeight="1" x14ac:dyDescent="0.25">
      <c r="A57" s="13" t="s">
        <v>91</v>
      </c>
      <c r="B57" s="1" t="s">
        <v>92</v>
      </c>
      <c r="C57" s="1" t="s">
        <v>93</v>
      </c>
      <c r="D57" s="2" t="s">
        <v>94</v>
      </c>
      <c r="E57" s="2" t="s">
        <v>162</v>
      </c>
      <c r="F57" s="2" t="s">
        <v>153</v>
      </c>
      <c r="G57" s="1">
        <f>H57+I57</f>
        <v>0</v>
      </c>
      <c r="H57" s="1">
        <v>0</v>
      </c>
      <c r="I57" s="1"/>
      <c r="J57" s="1"/>
    </row>
    <row r="58" spans="1:12" ht="1.5" hidden="1" customHeight="1" x14ac:dyDescent="0.25">
      <c r="A58" s="3">
        <v>3719800</v>
      </c>
      <c r="B58" s="4">
        <v>9800</v>
      </c>
      <c r="C58" s="1" t="s">
        <v>93</v>
      </c>
      <c r="D58" s="2" t="s">
        <v>107</v>
      </c>
      <c r="E58" s="5" t="s">
        <v>122</v>
      </c>
      <c r="F58" s="2" t="s">
        <v>123</v>
      </c>
      <c r="G58" s="1">
        <f>H58</f>
        <v>0</v>
      </c>
      <c r="H58" s="1"/>
      <c r="I58" s="1"/>
      <c r="J58" s="1"/>
    </row>
    <row r="59" spans="1:12" ht="0.75" hidden="1" customHeight="1" x14ac:dyDescent="0.25">
      <c r="A59" s="3">
        <v>3719800</v>
      </c>
      <c r="B59" s="4">
        <v>9800</v>
      </c>
      <c r="C59" s="1" t="s">
        <v>93</v>
      </c>
      <c r="D59" s="2" t="s">
        <v>107</v>
      </c>
      <c r="E59" s="2" t="s">
        <v>156</v>
      </c>
      <c r="F59" s="2" t="s">
        <v>157</v>
      </c>
      <c r="G59" s="1">
        <f>H59</f>
        <v>0</v>
      </c>
      <c r="H59" s="1">
        <v>0</v>
      </c>
      <c r="I59" s="1"/>
      <c r="J59" s="1"/>
    </row>
    <row r="60" spans="1:12" ht="2.25" hidden="1" customHeight="1" x14ac:dyDescent="0.25">
      <c r="A60" s="10">
        <v>3719770</v>
      </c>
      <c r="B60" s="11" t="s">
        <v>92</v>
      </c>
      <c r="C60" s="11" t="s">
        <v>93</v>
      </c>
      <c r="D60" s="2" t="s">
        <v>94</v>
      </c>
      <c r="E60" s="2" t="s">
        <v>106</v>
      </c>
      <c r="F60" s="2" t="s">
        <v>65</v>
      </c>
      <c r="G60" s="1">
        <f>H60</f>
        <v>0</v>
      </c>
      <c r="H60" s="1">
        <v>0</v>
      </c>
      <c r="I60" s="1"/>
      <c r="J60" s="1"/>
    </row>
    <row r="61" spans="1:12" ht="0.75" hidden="1" customHeight="1" x14ac:dyDescent="0.25">
      <c r="A61" s="10" t="s">
        <v>116</v>
      </c>
      <c r="B61" s="11" t="s">
        <v>108</v>
      </c>
      <c r="C61" s="11" t="s">
        <v>93</v>
      </c>
      <c r="D61" s="2" t="s">
        <v>107</v>
      </c>
      <c r="E61" s="2" t="s">
        <v>109</v>
      </c>
      <c r="F61" s="2" t="s">
        <v>158</v>
      </c>
      <c r="G61" s="1">
        <f>H61</f>
        <v>0</v>
      </c>
      <c r="H61" s="1">
        <v>0</v>
      </c>
      <c r="I61" s="1"/>
      <c r="J61" s="1"/>
    </row>
    <row r="62" spans="1:12" ht="0.75" hidden="1" customHeight="1" x14ac:dyDescent="0.25">
      <c r="A62" s="10" t="s">
        <v>116</v>
      </c>
      <c r="B62" s="11" t="s">
        <v>108</v>
      </c>
      <c r="C62" s="11" t="s">
        <v>93</v>
      </c>
      <c r="D62" s="2" t="s">
        <v>107</v>
      </c>
      <c r="E62" s="2" t="s">
        <v>114</v>
      </c>
      <c r="F62" s="2" t="s">
        <v>115</v>
      </c>
      <c r="G62" s="1">
        <f>H62</f>
        <v>0</v>
      </c>
      <c r="H62" s="1">
        <v>0</v>
      </c>
      <c r="I62" s="1"/>
      <c r="J62" s="1"/>
    </row>
    <row r="63" spans="1:12" ht="90.75" hidden="1" customHeight="1" x14ac:dyDescent="0.25">
      <c r="A63" s="10" t="s">
        <v>116</v>
      </c>
      <c r="B63" s="11" t="s">
        <v>108</v>
      </c>
      <c r="C63" s="11" t="s">
        <v>93</v>
      </c>
      <c r="D63" s="2" t="s">
        <v>107</v>
      </c>
      <c r="E63" s="12" t="s">
        <v>143</v>
      </c>
      <c r="F63" s="2" t="s">
        <v>161</v>
      </c>
      <c r="G63" s="1">
        <f>H63+I63</f>
        <v>0</v>
      </c>
      <c r="H63" s="1">
        <v>0</v>
      </c>
      <c r="I63" s="1">
        <v>0</v>
      </c>
      <c r="J63" s="1">
        <v>0</v>
      </c>
    </row>
    <row r="64" spans="1:12" ht="24" customHeight="1" x14ac:dyDescent="0.25">
      <c r="A64" s="44" t="s">
        <v>128</v>
      </c>
      <c r="B64" s="44" t="s">
        <v>128</v>
      </c>
      <c r="C64" s="44" t="s">
        <v>128</v>
      </c>
      <c r="D64" s="45" t="s">
        <v>127</v>
      </c>
      <c r="E64" s="44" t="s">
        <v>128</v>
      </c>
      <c r="F64" s="44" t="s">
        <v>128</v>
      </c>
      <c r="G64" s="17">
        <f>G54+G41+G30+G11</f>
        <v>6103069</v>
      </c>
      <c r="H64" s="17">
        <f>H54+H41+H30+H11</f>
        <v>6103069</v>
      </c>
      <c r="I64" s="17">
        <f>I54+I41+I30+I11</f>
        <v>0</v>
      </c>
      <c r="J64" s="17">
        <f>J54+J41+J30+J11</f>
        <v>0</v>
      </c>
    </row>
    <row r="65" spans="1:10" x14ac:dyDescent="0.25">
      <c r="A65" s="46"/>
      <c r="B65" s="46"/>
      <c r="C65" s="46"/>
      <c r="D65" s="47"/>
      <c r="E65" s="46"/>
      <c r="F65" s="46"/>
      <c r="G65" s="48"/>
      <c r="H65" s="48"/>
      <c r="I65" s="48"/>
      <c r="J65" s="48"/>
    </row>
    <row r="66" spans="1:10" ht="15.75" x14ac:dyDescent="0.25">
      <c r="D66" s="49" t="s">
        <v>96</v>
      </c>
      <c r="E66" s="49"/>
      <c r="F66" s="49" t="s">
        <v>97</v>
      </c>
      <c r="G66" s="50"/>
    </row>
    <row r="105" spans="5:5" x14ac:dyDescent="0.25">
      <c r="E105" s="41"/>
    </row>
  </sheetData>
  <autoFilter ref="A9:J64"/>
  <mergeCells count="15">
    <mergeCell ref="G1:H1"/>
    <mergeCell ref="A4:J4"/>
    <mergeCell ref="A8:A9"/>
    <mergeCell ref="B8:B9"/>
    <mergeCell ref="C8:C9"/>
    <mergeCell ref="D8:D9"/>
    <mergeCell ref="E8:E9"/>
    <mergeCell ref="F8:F9"/>
    <mergeCell ref="G8:G9"/>
    <mergeCell ref="H8:H9"/>
    <mergeCell ref="I8:J8"/>
    <mergeCell ref="G2:J2"/>
    <mergeCell ref="A5:B5"/>
    <mergeCell ref="A6:B6"/>
    <mergeCell ref="A3:J3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Лист1!_Hlk110941591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</dc:creator>
  <cp:lastModifiedBy>Сектор доходів</cp:lastModifiedBy>
  <cp:lastPrinted>2024-12-26T11:10:57Z</cp:lastPrinted>
  <dcterms:created xsi:type="dcterms:W3CDTF">2021-08-19T05:32:41Z</dcterms:created>
  <dcterms:modified xsi:type="dcterms:W3CDTF">2024-12-26T11:13:14Z</dcterms:modified>
</cp:coreProperties>
</file>