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5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15" i="1"/>
  <c r="L11" i="1"/>
  <c r="L10" i="1"/>
  <c r="G9" i="1"/>
  <c r="L9" i="1" l="1"/>
  <c r="K17" i="1" l="1"/>
  <c r="K15" i="1"/>
  <c r="K11" i="1"/>
  <c r="K10" i="1"/>
  <c r="H21" i="1"/>
  <c r="H24" i="1" s="1"/>
  <c r="F21" i="1"/>
  <c r="E21" i="1"/>
  <c r="E24" i="1" s="1"/>
  <c r="G21" i="1" l="1"/>
  <c r="K21" i="1"/>
  <c r="M20" i="1" l="1"/>
  <c r="L18" i="1"/>
  <c r="L19" i="1"/>
  <c r="L20" i="1"/>
  <c r="L23" i="1"/>
  <c r="K12" i="1"/>
  <c r="K13" i="1"/>
  <c r="K14" i="1"/>
  <c r="K16" i="1"/>
  <c r="K18" i="1"/>
  <c r="K19" i="1"/>
  <c r="K20" i="1"/>
  <c r="K22" i="1"/>
  <c r="K23" i="1"/>
  <c r="K9" i="1"/>
  <c r="I21" i="1"/>
  <c r="L21" i="1" s="1"/>
  <c r="G23" i="1"/>
  <c r="G17" i="1"/>
  <c r="F24" i="1"/>
  <c r="K24" i="1"/>
  <c r="I24" i="1" l="1"/>
  <c r="J22" i="1"/>
  <c r="L24" i="1" l="1"/>
  <c r="G22" i="1"/>
  <c r="M22" i="1" s="1"/>
  <c r="J23" i="1" l="1"/>
  <c r="J19" i="1"/>
  <c r="J18" i="1"/>
  <c r="G19" i="1"/>
  <c r="G18" i="1"/>
  <c r="J17" i="1"/>
  <c r="M17" i="1" s="1"/>
  <c r="J16" i="1"/>
  <c r="J14" i="1"/>
  <c r="J13" i="1"/>
  <c r="J15" i="1"/>
  <c r="J12" i="1"/>
  <c r="J11" i="1"/>
  <c r="J10" i="1"/>
  <c r="J9" i="1"/>
  <c r="M9" i="1" s="1"/>
  <c r="G16" i="1"/>
  <c r="G14" i="1"/>
  <c r="G13" i="1"/>
  <c r="G15" i="1"/>
  <c r="G12" i="1"/>
  <c r="G11" i="1"/>
  <c r="G10" i="1"/>
  <c r="M11" i="1" l="1"/>
  <c r="M12" i="1"/>
  <c r="M10" i="1"/>
  <c r="M13" i="1"/>
  <c r="M16" i="1"/>
  <c r="M18" i="1"/>
  <c r="J21" i="1"/>
  <c r="M15" i="1"/>
  <c r="M19" i="1"/>
  <c r="M14" i="1"/>
  <c r="M23" i="1"/>
  <c r="G24" i="1"/>
  <c r="J24" i="1" l="1"/>
  <c r="M21" i="1"/>
  <c r="M24" i="1" l="1"/>
</calcChain>
</file>

<file path=xl/sharedStrings.xml><?xml version="1.0" encoding="utf-8"?>
<sst xmlns="http://schemas.openxmlformats.org/spreadsheetml/2006/main" count="62" uniqueCount="56">
  <si>
    <t>Додаток 2</t>
  </si>
  <si>
    <t>тис. грн.</t>
  </si>
  <si>
    <t xml:space="preserve">КТКВ </t>
  </si>
  <si>
    <t xml:space="preserve">КПКВ </t>
  </si>
  <si>
    <t>Назва</t>
  </si>
  <si>
    <t>Заг.фонд</t>
  </si>
  <si>
    <t>Спец.ф</t>
  </si>
  <si>
    <t>Разом</t>
  </si>
  <si>
    <t>Спец.ф.</t>
  </si>
  <si>
    <t>10000</t>
  </si>
  <si>
    <t>Державне управління </t>
  </si>
  <si>
    <t>70000</t>
  </si>
  <si>
    <t>1000</t>
  </si>
  <si>
    <t>Освіта </t>
  </si>
  <si>
    <t>80000</t>
  </si>
  <si>
    <t>2000</t>
  </si>
  <si>
    <t>Охорона здоров`я </t>
  </si>
  <si>
    <t>90000</t>
  </si>
  <si>
    <t>3000</t>
  </si>
  <si>
    <t>Соціальний захист та соціальне забезпечення </t>
  </si>
  <si>
    <t>6000</t>
  </si>
  <si>
    <t>Житлово-комунальне господарство </t>
  </si>
  <si>
    <t>110000</t>
  </si>
  <si>
    <t>4000</t>
  </si>
  <si>
    <t>Культура і мистецтво </t>
  </si>
  <si>
    <t>130000</t>
  </si>
  <si>
    <t>5000</t>
  </si>
  <si>
    <t>Фізична культура і спорт </t>
  </si>
  <si>
    <t>160000</t>
  </si>
  <si>
    <t>210000</t>
  </si>
  <si>
    <t>250000</t>
  </si>
  <si>
    <t>8000</t>
  </si>
  <si>
    <t xml:space="preserve"> </t>
  </si>
  <si>
    <t xml:space="preserve">Усього </t>
  </si>
  <si>
    <t xml:space="preserve">Селищний голова </t>
  </si>
  <si>
    <t>0100</t>
  </si>
  <si>
    <t>7000</t>
  </si>
  <si>
    <t>Економічна діяльність</t>
  </si>
  <si>
    <t>Інша діяльність</t>
  </si>
  <si>
    <t>9130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</si>
  <si>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</si>
  <si>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</si>
  <si>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</si>
  <si>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</si>
  <si>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</si>
  <si>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</si>
  <si>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</si>
  <si>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Юрій МАТВІЄНКО</t>
  </si>
  <si>
    <t>9420</t>
  </si>
  <si>
    <t>Субвенція з місцевого бюджету за рахунок залишку коштів медичної субвенції.що утворився на початок бюджетного періоду</t>
  </si>
  <si>
    <t>(код бюджету)</t>
  </si>
  <si>
    <t xml:space="preserve">Затверджено з урахуванням змін на 2025 року </t>
  </si>
  <si>
    <t>Відсоток виконання до затверджених показників</t>
  </si>
  <si>
    <t xml:space="preserve">до рішення    Шалигинської селищної ради від  26.01.2026  "Про  затвердження звіту про виконання бюджету Шалигинської селищної  територіальної громади за  2025 рік" </t>
  </si>
  <si>
    <t xml:space="preserve">Видатки   бюджету Шалигинської селищної   територіальної громади   за  2025 р. </t>
  </si>
  <si>
    <t>Касові видатки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</si>
</sst>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justify"/>
    </xf>
    <xf numFmtId="164" fontId="1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164" fontId="3" fillId="0" borderId="0" xfId="0" applyNumberFormat="1" applyFont="1" applyFill="1"/>
    <xf numFmtId="0" fontId="1" fillId="0" borderId="0" xfId="0" applyFont="1" applyFill="1" applyAlignment="1"/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/>
    <xf numFmtId="0" fontId="2" fillId="0" borderId="5" xfId="0" applyFont="1" applyFill="1" applyBorder="1"/>
    <xf numFmtId="0" fontId="2" fillId="2" borderId="5" xfId="0" quotePrefix="1" applyFont="1" applyFill="1" applyBorder="1" applyAlignment="1">
      <alignment horizontal="left" vertical="center" wrapText="1"/>
    </xf>
    <xf numFmtId="0" fontId="1" fillId="2" borderId="5" xfId="0" quotePrefix="1" applyFont="1" applyFill="1" applyBorder="1" applyAlignment="1">
      <alignment horizontal="left" vertical="center" wrapText="1"/>
    </xf>
    <xf numFmtId="0" fontId="5" fillId="0" borderId="0" xfId="0" applyFont="1" applyFill="1"/>
    <xf numFmtId="164" fontId="5" fillId="0" borderId="0" xfId="0" applyNumberFormat="1" applyFont="1" applyFill="1"/>
    <xf numFmtId="0" fontId="6" fillId="0" borderId="0" xfId="0" applyFont="1" applyFill="1"/>
    <xf numFmtId="49" fontId="2" fillId="0" borderId="5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vertical="top" wrapText="1"/>
    </xf>
    <xf numFmtId="49" fontId="1" fillId="0" borderId="5" xfId="0" quotePrefix="1" applyNumberFormat="1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left" vertical="top" wrapText="1"/>
    </xf>
    <xf numFmtId="49" fontId="2" fillId="0" borderId="5" xfId="0" quotePrefix="1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justify"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justify" vertical="top" wrapText="1"/>
    </xf>
    <xf numFmtId="164" fontId="2" fillId="3" borderId="5" xfId="0" applyNumberFormat="1" applyFont="1" applyFill="1" applyBorder="1" applyAlignment="1">
      <alignment horizontal="right" vertical="top" wrapText="1"/>
    </xf>
    <xf numFmtId="164" fontId="1" fillId="3" borderId="5" xfId="0" applyNumberFormat="1" applyFont="1" applyFill="1" applyBorder="1" applyAlignment="1">
      <alignment horizontal="right" vertical="top" wrapText="1"/>
    </xf>
    <xf numFmtId="164" fontId="1" fillId="3" borderId="5" xfId="0" applyNumberFormat="1" applyFont="1" applyFill="1" applyBorder="1" applyAlignment="1">
      <alignment horizontal="right" vertical="top"/>
    </xf>
    <xf numFmtId="164" fontId="2" fillId="3" borderId="5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8"/>
  <sheetViews>
    <sheetView tabSelected="1" topLeftCell="C1" workbookViewId="0">
      <selection activeCell="M23" sqref="M23"/>
    </sheetView>
  </sheetViews>
  <sheetFormatPr defaultRowHeight="15" x14ac:dyDescent="0.25"/>
  <cols>
    <col min="1" max="1" width="9.140625" customWidth="1"/>
    <col min="2" max="2" width="0.140625" customWidth="1"/>
    <col min="4" max="4" width="31" customWidth="1"/>
    <col min="5" max="5" width="8.5703125" customWidth="1"/>
    <col min="6" max="6" width="7.5703125" customWidth="1"/>
    <col min="8" max="8" width="8.42578125" customWidth="1"/>
    <col min="9" max="9" width="9.42578125" customWidth="1"/>
    <col min="10" max="10" width="7.5703125" customWidth="1"/>
    <col min="11" max="11" width="7.85546875" customWidth="1"/>
    <col min="12" max="12" width="8" customWidth="1"/>
    <col min="13" max="13" width="7.5703125" customWidth="1"/>
  </cols>
  <sheetData>
    <row r="1" spans="2:13" x14ac:dyDescent="0.25">
      <c r="B1" s="1"/>
      <c r="C1" s="2"/>
      <c r="D1" s="3"/>
      <c r="E1" s="4"/>
      <c r="F1" s="5"/>
      <c r="G1" s="6"/>
      <c r="H1" s="5"/>
      <c r="I1" s="5"/>
      <c r="J1" s="42" t="s">
        <v>0</v>
      </c>
      <c r="K1" s="42"/>
      <c r="L1" s="42"/>
      <c r="M1" s="5"/>
    </row>
    <row r="2" spans="2:13" ht="77.099999999999994" customHeight="1" x14ac:dyDescent="0.4">
      <c r="B2" s="1"/>
      <c r="C2" s="2"/>
      <c r="D2" s="3"/>
      <c r="E2" s="7"/>
      <c r="F2" s="5"/>
      <c r="G2" s="6"/>
      <c r="H2" s="5"/>
      <c r="I2" s="5"/>
      <c r="J2" s="43" t="s">
        <v>53</v>
      </c>
      <c r="K2" s="44"/>
      <c r="L2" s="44"/>
      <c r="M2" s="44"/>
    </row>
    <row r="3" spans="2:13" x14ac:dyDescent="0.25">
      <c r="B3" s="1"/>
      <c r="C3" s="2"/>
      <c r="D3" s="3"/>
      <c r="E3" s="4"/>
      <c r="F3" s="5"/>
      <c r="G3" s="6"/>
      <c r="H3" s="5"/>
      <c r="I3" s="5"/>
      <c r="J3" s="2"/>
      <c r="K3" s="5"/>
      <c r="L3" s="8"/>
      <c r="M3" s="5"/>
    </row>
    <row r="4" spans="2:13" ht="18.75" x14ac:dyDescent="0.3">
      <c r="B4" s="1"/>
      <c r="C4" s="45" t="s">
        <v>54</v>
      </c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3" ht="18.75" x14ac:dyDescent="0.3">
      <c r="B5" s="1"/>
      <c r="C5" s="34"/>
      <c r="D5" s="35">
        <v>1850800000</v>
      </c>
      <c r="E5" s="34"/>
      <c r="F5" s="34"/>
      <c r="G5" s="34"/>
      <c r="H5" s="34"/>
      <c r="I5" s="34"/>
      <c r="J5" s="34"/>
      <c r="K5" s="34"/>
      <c r="L5" s="34"/>
      <c r="M5" s="34"/>
    </row>
    <row r="6" spans="2:13" ht="16.5" customHeight="1" x14ac:dyDescent="0.25">
      <c r="B6" s="9"/>
      <c r="C6" s="10"/>
      <c r="D6" s="36" t="s">
        <v>50</v>
      </c>
      <c r="E6" s="11"/>
      <c r="F6" s="12"/>
      <c r="G6" s="12"/>
      <c r="H6" s="12"/>
      <c r="I6" s="5"/>
      <c r="J6" s="6"/>
      <c r="K6" s="5"/>
      <c r="L6" s="5"/>
      <c r="M6" s="5" t="s">
        <v>1</v>
      </c>
    </row>
    <row r="7" spans="2:13" ht="41.1" customHeight="1" x14ac:dyDescent="0.25">
      <c r="B7" s="46" t="s">
        <v>2</v>
      </c>
      <c r="C7" s="13" t="s">
        <v>3</v>
      </c>
      <c r="D7" s="48" t="s">
        <v>4</v>
      </c>
      <c r="E7" s="50" t="s">
        <v>51</v>
      </c>
      <c r="F7" s="51"/>
      <c r="G7" s="52"/>
      <c r="H7" s="53" t="s">
        <v>55</v>
      </c>
      <c r="I7" s="54"/>
      <c r="J7" s="55"/>
      <c r="K7" s="56" t="s">
        <v>52</v>
      </c>
      <c r="L7" s="56"/>
      <c r="M7" s="56"/>
    </row>
    <row r="8" spans="2:13" ht="29.1" customHeight="1" x14ac:dyDescent="0.25">
      <c r="B8" s="47"/>
      <c r="C8" s="14"/>
      <c r="D8" s="49"/>
      <c r="E8" s="15" t="s">
        <v>5</v>
      </c>
      <c r="F8" s="16" t="s">
        <v>6</v>
      </c>
      <c r="G8" s="17" t="s">
        <v>7</v>
      </c>
      <c r="H8" s="16" t="s">
        <v>5</v>
      </c>
      <c r="I8" s="16" t="s">
        <v>6</v>
      </c>
      <c r="J8" s="17" t="s">
        <v>7</v>
      </c>
      <c r="K8" s="18" t="s">
        <v>5</v>
      </c>
      <c r="L8" s="18" t="s">
        <v>8</v>
      </c>
      <c r="M8" s="19" t="s">
        <v>7</v>
      </c>
    </row>
    <row r="9" spans="2:13" ht="18" customHeight="1" x14ac:dyDescent="0.25">
      <c r="B9" s="20" t="s">
        <v>9</v>
      </c>
      <c r="C9" s="25" t="s">
        <v>35</v>
      </c>
      <c r="D9" s="26" t="s">
        <v>10</v>
      </c>
      <c r="E9" s="39">
        <v>17774</v>
      </c>
      <c r="F9" s="40">
        <v>81.7</v>
      </c>
      <c r="G9" s="41">
        <f t="shared" ref="G9:G16" si="0">E9+F9</f>
        <v>17855.7</v>
      </c>
      <c r="H9" s="40">
        <v>17345.8</v>
      </c>
      <c r="I9" s="40">
        <v>580.4</v>
      </c>
      <c r="J9" s="41">
        <f t="shared" ref="J9:J17" si="1">H9+I9</f>
        <v>17926.2</v>
      </c>
      <c r="K9" s="40">
        <f>H9/E9*100</f>
        <v>97.590863058399904</v>
      </c>
      <c r="L9" s="40">
        <f>I9/F9*100</f>
        <v>710.40391676866579</v>
      </c>
      <c r="M9" s="41">
        <f>J9/G9*100</f>
        <v>100.39483190241771</v>
      </c>
    </row>
    <row r="10" spans="2:13" ht="23.25" customHeight="1" x14ac:dyDescent="0.25">
      <c r="B10" s="20" t="s">
        <v>11</v>
      </c>
      <c r="C10" s="25" t="s">
        <v>12</v>
      </c>
      <c r="D10" s="26" t="s">
        <v>13</v>
      </c>
      <c r="E10" s="39">
        <v>12421.3</v>
      </c>
      <c r="F10" s="40">
        <v>110</v>
      </c>
      <c r="G10" s="41">
        <f t="shared" si="0"/>
        <v>12531.3</v>
      </c>
      <c r="H10" s="40">
        <v>9276.5</v>
      </c>
      <c r="I10" s="40">
        <v>107.7</v>
      </c>
      <c r="J10" s="41">
        <f t="shared" si="1"/>
        <v>9384.2000000000007</v>
      </c>
      <c r="K10" s="40">
        <f>H10/E10*100</f>
        <v>74.682199125695377</v>
      </c>
      <c r="L10" s="40">
        <f t="shared" ref="L10:L17" si="2">I10/F10*100</f>
        <v>97.909090909090907</v>
      </c>
      <c r="M10" s="41">
        <f>J10/G10*100</f>
        <v>74.886085242552653</v>
      </c>
    </row>
    <row r="11" spans="2:13" ht="24" customHeight="1" x14ac:dyDescent="0.25">
      <c r="B11" s="20" t="s">
        <v>14</v>
      </c>
      <c r="C11" s="25" t="s">
        <v>15</v>
      </c>
      <c r="D11" s="26" t="s">
        <v>16</v>
      </c>
      <c r="E11" s="39">
        <v>2836.1</v>
      </c>
      <c r="F11" s="40">
        <v>600</v>
      </c>
      <c r="G11" s="41">
        <f t="shared" si="0"/>
        <v>3436.1</v>
      </c>
      <c r="H11" s="40">
        <v>2676.4</v>
      </c>
      <c r="I11" s="40">
        <v>471.1</v>
      </c>
      <c r="J11" s="41">
        <f t="shared" si="1"/>
        <v>3147.5</v>
      </c>
      <c r="K11" s="40">
        <f>H11/E11*100</f>
        <v>94.369027890412895</v>
      </c>
      <c r="L11" s="40">
        <f t="shared" si="2"/>
        <v>78.516666666666666</v>
      </c>
      <c r="M11" s="41">
        <f>J11/G11*100</f>
        <v>91.600942929484006</v>
      </c>
    </row>
    <row r="12" spans="2:13" ht="24.75" customHeight="1" x14ac:dyDescent="0.25">
      <c r="B12" s="20" t="s">
        <v>17</v>
      </c>
      <c r="C12" s="25" t="s">
        <v>18</v>
      </c>
      <c r="D12" s="26" t="s">
        <v>19</v>
      </c>
      <c r="E12" s="39">
        <v>12226.8</v>
      </c>
      <c r="F12" s="39"/>
      <c r="G12" s="41">
        <f t="shared" si="0"/>
        <v>12226.8</v>
      </c>
      <c r="H12" s="39">
        <v>10698.2</v>
      </c>
      <c r="I12" s="39">
        <v>412.6</v>
      </c>
      <c r="J12" s="41">
        <f t="shared" si="1"/>
        <v>11110.800000000001</v>
      </c>
      <c r="K12" s="40">
        <f t="shared" ref="K12:K23" si="3">H12/E12*100</f>
        <v>87.49795531128342</v>
      </c>
      <c r="L12" s="40"/>
      <c r="M12" s="41">
        <f>J12/G12*100</f>
        <v>90.872509569143205</v>
      </c>
    </row>
    <row r="13" spans="2:13" ht="25.5" customHeight="1" x14ac:dyDescent="0.25">
      <c r="B13" s="20" t="s">
        <v>22</v>
      </c>
      <c r="C13" s="25" t="s">
        <v>23</v>
      </c>
      <c r="D13" s="26" t="s">
        <v>24</v>
      </c>
      <c r="E13" s="39">
        <v>943.1</v>
      </c>
      <c r="F13" s="40"/>
      <c r="G13" s="41">
        <f t="shared" si="0"/>
        <v>943.1</v>
      </c>
      <c r="H13" s="40">
        <v>790.2</v>
      </c>
      <c r="I13" s="40"/>
      <c r="J13" s="41">
        <f t="shared" si="1"/>
        <v>790.2</v>
      </c>
      <c r="K13" s="40">
        <f t="shared" si="3"/>
        <v>83.787509277913259</v>
      </c>
      <c r="L13" s="40"/>
      <c r="M13" s="41">
        <f>J13/G13*100</f>
        <v>83.787509277913259</v>
      </c>
    </row>
    <row r="14" spans="2:13" ht="18.600000000000001" customHeight="1" x14ac:dyDescent="0.25">
      <c r="B14" s="20" t="s">
        <v>25</v>
      </c>
      <c r="C14" s="25" t="s">
        <v>26</v>
      </c>
      <c r="D14" s="26" t="s">
        <v>27</v>
      </c>
      <c r="E14" s="39">
        <v>100</v>
      </c>
      <c r="F14" s="40"/>
      <c r="G14" s="41">
        <f t="shared" si="0"/>
        <v>100</v>
      </c>
      <c r="H14" s="40"/>
      <c r="I14" s="40"/>
      <c r="J14" s="41">
        <f t="shared" si="1"/>
        <v>0</v>
      </c>
      <c r="K14" s="40">
        <f t="shared" si="3"/>
        <v>0</v>
      </c>
      <c r="L14" s="40"/>
      <c r="M14" s="41">
        <f t="shared" ref="M14:M24" si="4">J14/G14*100</f>
        <v>0</v>
      </c>
    </row>
    <row r="15" spans="2:13" ht="29.1" customHeight="1" x14ac:dyDescent="0.25">
      <c r="B15" s="20" t="s">
        <v>28</v>
      </c>
      <c r="C15" s="25" t="s">
        <v>20</v>
      </c>
      <c r="D15" s="26" t="s">
        <v>21</v>
      </c>
      <c r="E15" s="39">
        <v>3150.4</v>
      </c>
      <c r="F15" s="39">
        <v>9925.7000000000007</v>
      </c>
      <c r="G15" s="41">
        <f>E15+F15</f>
        <v>13076.1</v>
      </c>
      <c r="H15" s="39">
        <v>2625.9</v>
      </c>
      <c r="I15" s="39">
        <v>9783.9</v>
      </c>
      <c r="J15" s="41">
        <f>H15+I15</f>
        <v>12409.8</v>
      </c>
      <c r="K15" s="40">
        <f>H15/E15*100</f>
        <v>83.351320467242246</v>
      </c>
      <c r="L15" s="40">
        <f t="shared" si="2"/>
        <v>98.571385393473491</v>
      </c>
      <c r="M15" s="41">
        <f t="shared" si="4"/>
        <v>94.904443985592025</v>
      </c>
    </row>
    <row r="16" spans="2:13" ht="16.5" customHeight="1" x14ac:dyDescent="0.25">
      <c r="B16" s="20" t="s">
        <v>29</v>
      </c>
      <c r="C16" s="25" t="s">
        <v>36</v>
      </c>
      <c r="D16" s="26" t="s">
        <v>37</v>
      </c>
      <c r="E16" s="39">
        <v>29.4</v>
      </c>
      <c r="F16" s="40"/>
      <c r="G16" s="41">
        <f t="shared" si="0"/>
        <v>29.4</v>
      </c>
      <c r="H16" s="40">
        <v>4.4000000000000004</v>
      </c>
      <c r="I16" s="40"/>
      <c r="J16" s="41">
        <f t="shared" si="1"/>
        <v>4.4000000000000004</v>
      </c>
      <c r="K16" s="40">
        <f t="shared" si="3"/>
        <v>14.965986394557826</v>
      </c>
      <c r="L16" s="40"/>
      <c r="M16" s="41">
        <f t="shared" si="4"/>
        <v>14.965986394557826</v>
      </c>
    </row>
    <row r="17" spans="2:13" ht="22.5" customHeight="1" x14ac:dyDescent="0.25">
      <c r="B17" s="20" t="s">
        <v>30</v>
      </c>
      <c r="C17" s="25" t="s">
        <v>31</v>
      </c>
      <c r="D17" s="26" t="s">
        <v>38</v>
      </c>
      <c r="E17" s="39">
        <v>4976.3</v>
      </c>
      <c r="F17" s="40">
        <v>141.30000000000001</v>
      </c>
      <c r="G17" s="41">
        <f>E17+F17</f>
        <v>5117.6000000000004</v>
      </c>
      <c r="H17" s="40">
        <v>615.70000000000005</v>
      </c>
      <c r="I17" s="40">
        <v>130.30000000000001</v>
      </c>
      <c r="J17" s="41">
        <f t="shared" si="1"/>
        <v>746</v>
      </c>
      <c r="K17" s="40">
        <f>H17/E17*100</f>
        <v>12.372646343668992</v>
      </c>
      <c r="L17" s="40">
        <f t="shared" si="2"/>
        <v>92.215145081387121</v>
      </c>
      <c r="M17" s="41">
        <f t="shared" si="4"/>
        <v>14.577145536970454</v>
      </c>
    </row>
    <row r="18" spans="2:13" ht="76.5" hidden="1" x14ac:dyDescent="0.25">
      <c r="B18" s="21"/>
      <c r="C18" s="28" t="s">
        <v>39</v>
      </c>
      <c r="D18" s="30" t="s">
        <v>40</v>
      </c>
      <c r="E18" s="39"/>
      <c r="F18" s="39"/>
      <c r="G18" s="41">
        <f t="shared" ref="G18:G22" si="5">E18+F18</f>
        <v>0</v>
      </c>
      <c r="H18" s="39"/>
      <c r="I18" s="39"/>
      <c r="J18" s="41">
        <f t="shared" ref="J18:J23" si="6">H18+I18</f>
        <v>0</v>
      </c>
      <c r="K18" s="40" t="e">
        <f t="shared" si="3"/>
        <v>#DIV/0!</v>
      </c>
      <c r="L18" s="40" t="e">
        <f t="shared" ref="L18:L24" si="7">I18/F18*100</f>
        <v>#DIV/0!</v>
      </c>
      <c r="M18" s="41" t="e">
        <f t="shared" si="4"/>
        <v>#DIV/0!</v>
      </c>
    </row>
    <row r="19" spans="2:13" ht="51" hidden="1" x14ac:dyDescent="0.25">
      <c r="B19" s="21"/>
      <c r="C19" s="27" t="s">
        <v>41</v>
      </c>
      <c r="D19" s="30" t="s">
        <v>42</v>
      </c>
      <c r="E19" s="39"/>
      <c r="F19" s="40"/>
      <c r="G19" s="41">
        <f t="shared" si="5"/>
        <v>0</v>
      </c>
      <c r="H19" s="40"/>
      <c r="I19" s="40"/>
      <c r="J19" s="41">
        <f t="shared" si="6"/>
        <v>0</v>
      </c>
      <c r="K19" s="40" t="e">
        <f t="shared" si="3"/>
        <v>#DIV/0!</v>
      </c>
      <c r="L19" s="40" t="e">
        <f t="shared" si="7"/>
        <v>#DIV/0!</v>
      </c>
      <c r="M19" s="41" t="e">
        <f t="shared" si="4"/>
        <v>#DIV/0!</v>
      </c>
    </row>
    <row r="20" spans="2:13" ht="51" hidden="1" x14ac:dyDescent="0.25">
      <c r="B20" s="21"/>
      <c r="C20" s="27" t="s">
        <v>48</v>
      </c>
      <c r="D20" s="30" t="s">
        <v>49</v>
      </c>
      <c r="E20" s="39"/>
      <c r="F20" s="40"/>
      <c r="G20" s="41"/>
      <c r="H20" s="40"/>
      <c r="I20" s="40"/>
      <c r="J20" s="41"/>
      <c r="K20" s="40" t="e">
        <f t="shared" si="3"/>
        <v>#DIV/0!</v>
      </c>
      <c r="L20" s="40" t="e">
        <f t="shared" si="7"/>
        <v>#DIV/0!</v>
      </c>
      <c r="M20" s="41" t="e">
        <f t="shared" si="4"/>
        <v>#DIV/0!</v>
      </c>
    </row>
    <row r="21" spans="2:13" ht="20.100000000000001" customHeight="1" x14ac:dyDescent="0.25">
      <c r="B21" s="21"/>
      <c r="C21" s="27"/>
      <c r="D21" s="37" t="s">
        <v>7</v>
      </c>
      <c r="E21" s="38">
        <f>SUM(E9:E20)</f>
        <v>54457.4</v>
      </c>
      <c r="F21" s="41">
        <f>SUM(F9:F20)</f>
        <v>10858.7</v>
      </c>
      <c r="G21" s="41">
        <f>SUM(E21:F21)</f>
        <v>65316.100000000006</v>
      </c>
      <c r="H21" s="41">
        <f>SUM(H9:H20)</f>
        <v>44033.1</v>
      </c>
      <c r="I21" s="41">
        <f>SUM(I9:I20)</f>
        <v>11486</v>
      </c>
      <c r="J21" s="41">
        <f>SUM(J9:J20)</f>
        <v>55519.1</v>
      </c>
      <c r="K21" s="40">
        <f>H21/E21*100</f>
        <v>80.857881573486793</v>
      </c>
      <c r="L21" s="40">
        <f>I21/F21*100</f>
        <v>105.77693462384998</v>
      </c>
      <c r="M21" s="41">
        <f t="shared" si="4"/>
        <v>85.00063537167712</v>
      </c>
    </row>
    <row r="22" spans="2:13" ht="19.5" customHeight="1" x14ac:dyDescent="0.25">
      <c r="B22" s="21"/>
      <c r="C22" s="27" t="s">
        <v>43</v>
      </c>
      <c r="D22" s="30" t="s">
        <v>44</v>
      </c>
      <c r="E22" s="39">
        <v>2654.2</v>
      </c>
      <c r="F22" s="40"/>
      <c r="G22" s="40">
        <f t="shared" si="5"/>
        <v>2654.2</v>
      </c>
      <c r="H22" s="40">
        <v>2546.5</v>
      </c>
      <c r="I22" s="40"/>
      <c r="J22" s="40">
        <f t="shared" si="6"/>
        <v>2546.5</v>
      </c>
      <c r="K22" s="40">
        <f t="shared" si="3"/>
        <v>95.942280159746815</v>
      </c>
      <c r="L22" s="40"/>
      <c r="M22" s="40">
        <f t="shared" si="4"/>
        <v>95.942280159746815</v>
      </c>
    </row>
    <row r="23" spans="2:13" ht="55.5" customHeight="1" x14ac:dyDescent="0.25">
      <c r="B23" s="21"/>
      <c r="C23" s="27" t="s">
        <v>45</v>
      </c>
      <c r="D23" s="30" t="s">
        <v>46</v>
      </c>
      <c r="E23" s="39">
        <v>2190</v>
      </c>
      <c r="F23" s="40">
        <v>3243</v>
      </c>
      <c r="G23" s="40">
        <f>E23+F23</f>
        <v>5433</v>
      </c>
      <c r="H23" s="40">
        <v>2007</v>
      </c>
      <c r="I23" s="40">
        <v>3227.1</v>
      </c>
      <c r="J23" s="40">
        <f t="shared" si="6"/>
        <v>5234.1000000000004</v>
      </c>
      <c r="K23" s="40">
        <f t="shared" si="3"/>
        <v>91.643835616438352</v>
      </c>
      <c r="L23" s="40">
        <f t="shared" si="7"/>
        <v>99.509713228492132</v>
      </c>
      <c r="M23" s="40">
        <f t="shared" si="4"/>
        <v>96.339039204859205</v>
      </c>
    </row>
    <row r="24" spans="2:13" x14ac:dyDescent="0.25">
      <c r="B24" s="20" t="s">
        <v>32</v>
      </c>
      <c r="C24" s="29"/>
      <c r="D24" s="26" t="s">
        <v>33</v>
      </c>
      <c r="E24" s="41">
        <f>SUM(E21:E23)</f>
        <v>59301.599999999999</v>
      </c>
      <c r="F24" s="41">
        <f>SUM(F21:F23)</f>
        <v>14101.7</v>
      </c>
      <c r="G24" s="41">
        <f>SUM(G18:G23)</f>
        <v>73403.3</v>
      </c>
      <c r="H24" s="41">
        <f>SUM(H21:H23)</f>
        <v>48586.6</v>
      </c>
      <c r="I24" s="41">
        <f>SUM(I21:I23)</f>
        <v>14713.1</v>
      </c>
      <c r="J24" s="41">
        <f>SUM(J21:J23)</f>
        <v>63299.7</v>
      </c>
      <c r="K24" s="41">
        <f>H24/E24*100</f>
        <v>81.931347552173975</v>
      </c>
      <c r="L24" s="41">
        <f t="shared" si="7"/>
        <v>104.33564747512712</v>
      </c>
      <c r="M24" s="41">
        <f t="shared" si="4"/>
        <v>86.235496224284191</v>
      </c>
    </row>
    <row r="25" spans="2:13" ht="15.75" x14ac:dyDescent="0.25">
      <c r="E25" s="23"/>
      <c r="F25" s="22"/>
      <c r="G25" s="24"/>
      <c r="H25" s="22"/>
      <c r="I25" s="24"/>
      <c r="J25" s="24"/>
      <c r="K25" s="22"/>
      <c r="L25" s="22"/>
      <c r="M25" s="24"/>
    </row>
    <row r="27" spans="2:13" ht="18.75" x14ac:dyDescent="0.3">
      <c r="D27" s="32" t="s">
        <v>34</v>
      </c>
      <c r="E27" s="32"/>
      <c r="F27" s="32"/>
      <c r="G27" s="32"/>
      <c r="H27" s="32" t="s">
        <v>47</v>
      </c>
      <c r="I27" s="32"/>
      <c r="J27" s="33"/>
    </row>
    <row r="28" spans="2:13" x14ac:dyDescent="0.25">
      <c r="D28" s="31"/>
      <c r="E28" s="31"/>
      <c r="F28" s="31"/>
      <c r="G28" s="31"/>
      <c r="H28" s="31"/>
      <c r="I28" s="31"/>
    </row>
  </sheetData>
  <mergeCells count="8">
    <mergeCell ref="J1:L1"/>
    <mergeCell ref="J2:M2"/>
    <mergeCell ref="C4:M4"/>
    <mergeCell ref="B7:B8"/>
    <mergeCell ref="D7:D8"/>
    <mergeCell ref="E7:G7"/>
    <mergeCell ref="H7:J7"/>
    <mergeCell ref="K7:M7"/>
  </mergeCells>
  <pageMargins left="0" right="0" top="0" bottom="0" header="0" footer="0.31496062992125984"/>
  <pageSetup paperSize="9" scale="99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2026-01-20T08:44:15Z</dcterms:modified>
</cp:coreProperties>
</file>